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23715" windowHeight="11565" activeTab="0"/>
  </bookViews>
  <sheets>
    <sheet name="Änderungsliste (kurz)" sheetId="1" r:id="rId1"/>
  </sheets>
  <definedNames>
    <definedName name="_xlnm.Print_Area" localSheetId="0">'Änderungsliste (kurz)'!$A$1:$M$81</definedName>
    <definedName name="_xlnm.Print_Titles" localSheetId="0">'Änderungsliste (kurz)'!$2:$2</definedName>
  </definedNames>
  <calcPr fullCalcOnLoad="1"/>
</workbook>
</file>

<file path=xl/sharedStrings.xml><?xml version="1.0" encoding="utf-8"?>
<sst xmlns="http://schemas.openxmlformats.org/spreadsheetml/2006/main" count="210" uniqueCount="130">
  <si>
    <t xml:space="preserve">Änderungsliste Finanzausschuss 25.10.2013         </t>
  </si>
  <si>
    <t>NEU</t>
  </si>
  <si>
    <t>HH-Stelle</t>
  </si>
  <si>
    <t>Bezeichnung</t>
  </si>
  <si>
    <t>Rechnungs-
ergebnis 2011</t>
  </si>
  <si>
    <t>Ansatz 2012</t>
  </si>
  <si>
    <t>Rechnungs-
ergebnis 2012</t>
  </si>
  <si>
    <t>Ansatz 2013</t>
  </si>
  <si>
    <t>Änderung
Nachtrag (+/-)</t>
  </si>
  <si>
    <t>bisheriger Ansatz 2014</t>
  </si>
  <si>
    <t>neuer Ansatz  2014</t>
  </si>
  <si>
    <t>Veränderung</t>
  </si>
  <si>
    <t>Fachaus-
schüsse-/
bereiche (+/-)</t>
  </si>
  <si>
    <t>020</t>
  </si>
  <si>
    <t>5200</t>
  </si>
  <si>
    <t>Unterhaltung u. Ergänzung des Inventars</t>
  </si>
  <si>
    <t>5201</t>
  </si>
  <si>
    <t>Unterhaltung EDV-Anlage</t>
  </si>
  <si>
    <t>5410</t>
  </si>
  <si>
    <t>Heizung, Beleuchtung, Versorgung</t>
  </si>
  <si>
    <t>5420</t>
  </si>
  <si>
    <t>Steuern, Abgaben, Versicherung</t>
  </si>
  <si>
    <t>5500</t>
  </si>
  <si>
    <t>Haltung von Fahrzeugen</t>
  </si>
  <si>
    <t>6530</t>
  </si>
  <si>
    <t>Bekanntmachungskosten</t>
  </si>
  <si>
    <t>080</t>
  </si>
  <si>
    <t>5620</t>
  </si>
  <si>
    <t>Fortbildung des Personals</t>
  </si>
  <si>
    <t>081</t>
  </si>
  <si>
    <t>Der Personalrat besteht aus 4 Mitgliedern  (1 Beamten-vertreter fehlt) und zwei Ersatzmitgliedern. 
Alle müssen sich einer Fortbildung unterziehen um der Dienststelle gleichgestellt gegenüber treten zu können. Diese fachliche Kompetenz müssen sich die Mitglieder über die normale, dienstliche Fortbildung hinaus aneignen. 
Aus diesem Grunde kann man auf keinen Fall den gesamten Fortbildungsetat mit dem Bedarf des Personalrates in ein Verhältnis setzen. Der Personalrat hat seine Mitglieder in spezielle Themenbereiche aufgegliedert. Zudem sind die Fortbildungskosten in den letzten Jahren erheblich gestiegen. Ein fachspezifisches Seminar verursacht im Mittel Kosten in Höhe von 1500,-€. Der PR-Vorsitzende z.B. nutzt für seine Fortbildung im Bereich Arbeitsrecht seine Gewerkschaftszugehörigkeit um an einem kostenlosen Seminar "Fortbildung für ehrenamtliche Arbeitsrichter" teilzunehmen.
Die gesetzliche Vorgabe, dass der PR sich mit der umfassenden Thematik des betrieblichen Eingliederungsmanagement ( BEM ) befassen muss, erfordert nicht nur ein Mitglied, welches sich dazu bereit erklärt sondern auch gesteigerte Fortbildungskosten. Alleine hierfür sind Kosten in Höhe von ca. 5000,-€ in den Jahren 2014 und 2015 aufzubringen.
Der PR hat seine Mittelanmeldung gewissenhaft und im Sinne der Sparsamkeit aber auch mit dem Wissen der Notwendigkeit getätigt.</t>
  </si>
  <si>
    <t>110</t>
  </si>
  <si>
    <t>5600</t>
  </si>
  <si>
    <t>Dienst- und Schutzkleidung</t>
  </si>
  <si>
    <t>130</t>
  </si>
  <si>
    <t>1620</t>
  </si>
  <si>
    <t>Erstattungen Feuerwehreinsätze</t>
  </si>
  <si>
    <t>5002</t>
  </si>
  <si>
    <t>Gebäudeunterhaltung neue Feuerwache</t>
  </si>
  <si>
    <t>5203</t>
  </si>
  <si>
    <t>Unterh. und  Ergänz. d. Geräte/Ausrüstung</t>
  </si>
  <si>
    <t>5707</t>
  </si>
  <si>
    <t>Löschmittel und Ölbinder</t>
  </si>
  <si>
    <t>5913</t>
  </si>
  <si>
    <t>Kosten für Leistungen Bauhof</t>
  </si>
  <si>
    <t>6400</t>
  </si>
  <si>
    <t>Versicherungen</t>
  </si>
  <si>
    <t>6610</t>
  </si>
  <si>
    <t>Beiträge an Verbände, Vereine</t>
  </si>
  <si>
    <t>230</t>
  </si>
  <si>
    <t>Kürzung ist realisierbar.</t>
  </si>
  <si>
    <t>5820</t>
  </si>
  <si>
    <t>Lehrmittel</t>
  </si>
  <si>
    <t>Laut Auskunft der Schule ist dieser Ansatz erforderlich; eine Begründung wird zum Sitzungstag nachgereicht.</t>
  </si>
  <si>
    <t>231</t>
  </si>
  <si>
    <t>5412</t>
  </si>
  <si>
    <t>Reinigungskosten (Dusch-/Umkleidegeb. Sportpl.)</t>
  </si>
  <si>
    <t>320</t>
  </si>
  <si>
    <t>5205</t>
  </si>
  <si>
    <t>Unterhaltung Stadtarchiv</t>
  </si>
  <si>
    <t>5316</t>
  </si>
  <si>
    <t>Mietkosten Verwaltungsräume</t>
  </si>
  <si>
    <t>Reinigungskosten Stadtarchiv</t>
  </si>
  <si>
    <t>350</t>
  </si>
  <si>
    <t>4161</t>
  </si>
  <si>
    <t>Honorare</t>
  </si>
  <si>
    <t xml:space="preserve">Der Ansatz für die Honorare wurde intensiv überprüft. Auf der Grundlage der für das Frühjahrs- und Herbstsemester geplanten Kurse und in Anwendung des Kassenwirksamkeitsprinzips müssen 49.700 € zur Verfügung gestellt werden. </t>
  </si>
  <si>
    <t>6001</t>
  </si>
  <si>
    <t>Werbung</t>
  </si>
  <si>
    <t>Neben den eigentlichen Werbemaßnahmen (Flyer etc.) müssen nach erheblicher Kürzung der Kreiszuschüsse aus dieser Haushaltsstelle die nicht gedeckten Kosten für die VHS-Hefte finanziert werden. Die Mittel in Höhe der Veranschlagung (2.500 €) werden also benötigt.</t>
  </si>
  <si>
    <t>352</t>
  </si>
  <si>
    <t>Reinigungskosten</t>
  </si>
  <si>
    <t>435</t>
  </si>
  <si>
    <t>1100</t>
  </si>
  <si>
    <t>Raumnutzungsentgelte</t>
  </si>
  <si>
    <t>4515</t>
  </si>
  <si>
    <t>Dieser Ansatz kann nicht gekürzt werden. Mit den Mitteln sind Steuern, Versicherungen, Reparaturen für zwei Anhänger und einen Traktor sowe der Treibstoff für den Traktor zu finanzieren. Der derzeitige Ausgabenstand beträgt 518,67 €; weitere Reparaturen am Traktor stehen noch an, sodass der Ansatz in 2013 nach derzeitger Sachlage ausgeschöpft wird.</t>
  </si>
  <si>
    <t>6008</t>
  </si>
  <si>
    <t>Veranstaltungen Stadtjugendpflege</t>
  </si>
  <si>
    <t>Die Veranstaltungen sind konzeptionell neu zu überdenken; unter Zurückstellung aller Bedenken wird der Streichung von 1.000 € zugestimmt.</t>
  </si>
  <si>
    <t>4601</t>
  </si>
  <si>
    <t>4602</t>
  </si>
  <si>
    <t>4640</t>
  </si>
  <si>
    <t>5011</t>
  </si>
  <si>
    <t>Unterhaltung Außenanlagen</t>
  </si>
  <si>
    <t>5112</t>
  </si>
  <si>
    <t>Unterhaltung Spielgeräte</t>
  </si>
  <si>
    <t>Versicherungsschäden</t>
  </si>
  <si>
    <t>4641</t>
  </si>
  <si>
    <t>4644</t>
  </si>
  <si>
    <t>7080</t>
  </si>
  <si>
    <t>Zuschuss zu den Betriebskosten</t>
  </si>
  <si>
    <t>siehe HHSt. 4645.7017</t>
  </si>
  <si>
    <t>4645</t>
  </si>
  <si>
    <t>7017</t>
  </si>
  <si>
    <t>Zuschuss an Kirchengemeinde St. Petri (KiGa Hasselholt)</t>
  </si>
  <si>
    <t>Eine Reduzierung der Ansätze kommt in keinem Fall in Betracht, da diese den vertraglichen Vereinbarungen mit den Trägern der Kindertageseinrichtungen entsprechen. Sollte eine Spitzabrechnung aus 2013 Minderkosten ergeben, werden diese selbstverständlich zum Nachtrag 2014 angemeldet. Zur Verdeutlichung des Bedarfs sind die entsprechenden Berechnungen beigefügt.</t>
  </si>
  <si>
    <t>468</t>
  </si>
  <si>
    <t>551</t>
  </si>
  <si>
    <t>580</t>
  </si>
  <si>
    <t>5106</t>
  </si>
  <si>
    <t>Unterhaltung/Wartung Hundekot-Automaten</t>
  </si>
  <si>
    <t>5437</t>
  </si>
  <si>
    <t>Abfallentsorgung Grünanlagen</t>
  </si>
  <si>
    <t>5912</t>
  </si>
  <si>
    <t>sonstige Betriebsausgaben</t>
  </si>
  <si>
    <t>5914</t>
  </si>
  <si>
    <t>Kosten Leistungen Dritter</t>
  </si>
  <si>
    <t>590</t>
  </si>
  <si>
    <t>5135</t>
  </si>
  <si>
    <t>Kosten für Ersatzpflanzungen</t>
  </si>
  <si>
    <t>591</t>
  </si>
  <si>
    <t>5111</t>
  </si>
  <si>
    <t>Unterhaltung Wasserversorgung</t>
  </si>
  <si>
    <t>592</t>
  </si>
  <si>
    <t>5113</t>
  </si>
  <si>
    <t>Unterhaltung Wanderwege</t>
  </si>
  <si>
    <t>nachrichtlich:</t>
  </si>
  <si>
    <t>1633</t>
  </si>
  <si>
    <t>Erstattung Verw.-Kosten vom Schulverband</t>
  </si>
  <si>
    <t>200</t>
  </si>
  <si>
    <t>7130</t>
  </si>
  <si>
    <t>Schulverbandsumlage, Schullast</t>
  </si>
  <si>
    <t>7131</t>
  </si>
  <si>
    <t>Schulverbandsumlage, Schulbaulast</t>
  </si>
  <si>
    <t>Summe Einnahmen</t>
  </si>
  <si>
    <t>Summe Ausgaben</t>
  </si>
  <si>
    <t>Gesamtveränderung:</t>
  </si>
  <si>
    <t>Saldo Verwaltungshausahlt</t>
  </si>
  <si>
    <t xml:space="preserve">Obwohl die Rechnungsergebnisse der Jahre 2010 bis 2012 die Vernanschlagung in Höhe von 5.500 € rechtfertigen, wurde nach interner Absprache entschieden, die Anschaffungen auf ein absolutes Mindestmaß zu reduzieren und vorrangig aus dieser HHSt. die Unterhaltung des vorhandenen Inventars zu finanzieren.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</si>
</sst>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Red]\(#,##0\)"/>
  </numFmts>
  <fonts count="87">
    <font>
      <sz val="10"/>
      <name val="Arial"/>
      <family val="2"/>
    </font>
    <font>
      <sz val="11"/>
      <color indexed="8"/>
      <name val="Calibri"/>
      <family val="2"/>
    </font>
    <font>
      <b/>
      <sz val="12"/>
      <name val="Arial"/>
      <family val="2"/>
    </font>
    <font>
      <sz val="10"/>
      <name val="Verdana"/>
      <family val="2"/>
    </font>
    <font>
      <b/>
      <sz val="8"/>
      <name val="Verdana"/>
      <family val="2"/>
    </font>
    <font>
      <sz val="8"/>
      <name val="Verdana"/>
      <family val="2"/>
    </font>
    <font>
      <i/>
      <sz val="8"/>
      <name val="Verdana"/>
      <family val="2"/>
    </font>
    <font>
      <i/>
      <sz val="10"/>
      <name val="Arial"/>
      <family val="2"/>
    </font>
    <font>
      <sz val="8"/>
      <name val="Calibri"/>
      <family val="2"/>
    </font>
    <font>
      <sz val="8"/>
      <name val="Arial"/>
      <family val="2"/>
    </font>
    <font>
      <u val="single"/>
      <sz val="8"/>
      <name val="Verdana"/>
      <family val="2"/>
    </font>
    <font>
      <b/>
      <sz val="8"/>
      <name val="Arial"/>
      <family val="2"/>
    </font>
    <font>
      <sz val="10"/>
      <name val="Calibri"/>
      <family val="2"/>
    </font>
    <font>
      <sz val="11"/>
      <name val="Calibri"/>
      <family val="2"/>
    </font>
    <font>
      <sz val="10"/>
      <color indexed="8"/>
      <name val="Arial"/>
      <family val="2"/>
    </font>
    <font>
      <sz val="11"/>
      <color indexed="9"/>
      <name val="Calibri"/>
      <family val="2"/>
    </font>
    <font>
      <sz val="10"/>
      <color indexed="9"/>
      <name val="Arial"/>
      <family val="2"/>
    </font>
    <font>
      <b/>
      <sz val="11"/>
      <color indexed="63"/>
      <name val="Calibri"/>
      <family val="2"/>
    </font>
    <font>
      <b/>
      <sz val="10"/>
      <color indexed="63"/>
      <name val="Arial"/>
      <family val="2"/>
    </font>
    <font>
      <b/>
      <sz val="11"/>
      <color indexed="52"/>
      <name val="Calibri"/>
      <family val="2"/>
    </font>
    <font>
      <b/>
      <sz val="10"/>
      <color indexed="52"/>
      <name val="Arial"/>
      <family val="2"/>
    </font>
    <font>
      <sz val="11"/>
      <color indexed="62"/>
      <name val="Calibri"/>
      <family val="2"/>
    </font>
    <font>
      <sz val="10"/>
      <color indexed="62"/>
      <name val="Arial"/>
      <family val="2"/>
    </font>
    <font>
      <b/>
      <sz val="11"/>
      <color indexed="8"/>
      <name val="Calibri"/>
      <family val="2"/>
    </font>
    <font>
      <b/>
      <sz val="10"/>
      <color indexed="8"/>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sz val="11"/>
      <color indexed="60"/>
      <name val="Calibri"/>
      <family val="2"/>
    </font>
    <font>
      <sz val="10"/>
      <color indexed="60"/>
      <name val="Arial"/>
      <family val="2"/>
    </font>
    <font>
      <sz val="11"/>
      <color indexed="20"/>
      <name val="Calibri"/>
      <family val="2"/>
    </font>
    <font>
      <sz val="10"/>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0"/>
      <color indexed="52"/>
      <name val="Arial"/>
      <family val="2"/>
    </font>
    <font>
      <sz val="11"/>
      <color indexed="10"/>
      <name val="Calibri"/>
      <family val="2"/>
    </font>
    <font>
      <sz val="10"/>
      <color indexed="10"/>
      <name val="Arial"/>
      <family val="2"/>
    </font>
    <font>
      <b/>
      <sz val="11"/>
      <color indexed="9"/>
      <name val="Calibri"/>
      <family val="2"/>
    </font>
    <font>
      <b/>
      <sz val="10"/>
      <color indexed="9"/>
      <name val="Arial"/>
      <family val="2"/>
    </font>
    <font>
      <sz val="10"/>
      <color indexed="10"/>
      <name val="Verdana"/>
      <family val="2"/>
    </font>
    <font>
      <sz val="10.5"/>
      <color indexed="10"/>
      <name val="Verdana"/>
      <family val="2"/>
    </font>
    <font>
      <b/>
      <sz val="10.5"/>
      <color indexed="10"/>
      <name val="Verdana"/>
      <family val="2"/>
    </font>
    <font>
      <sz val="7.5"/>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b/>
      <sz val="11"/>
      <color rgb="FF3F3F3F"/>
      <name val="Calibri"/>
      <family val="2"/>
    </font>
    <font>
      <b/>
      <sz val="10"/>
      <color rgb="FF3F3F3F"/>
      <name val="Arial"/>
      <family val="2"/>
    </font>
    <font>
      <b/>
      <sz val="11"/>
      <color rgb="FFFA7D00"/>
      <name val="Calibri"/>
      <family val="2"/>
    </font>
    <font>
      <b/>
      <sz val="10"/>
      <color rgb="FFFA7D00"/>
      <name val="Arial"/>
      <family val="2"/>
    </font>
    <font>
      <sz val="11"/>
      <color rgb="FF3F3F76"/>
      <name val="Calibri"/>
      <family val="2"/>
    </font>
    <font>
      <sz val="10"/>
      <color rgb="FF3F3F76"/>
      <name val="Arial"/>
      <family val="2"/>
    </font>
    <font>
      <b/>
      <sz val="11"/>
      <color theme="1"/>
      <name val="Calibri"/>
      <family val="2"/>
    </font>
    <font>
      <b/>
      <sz val="10"/>
      <color theme="1"/>
      <name val="Arial"/>
      <family val="2"/>
    </font>
    <font>
      <i/>
      <sz val="11"/>
      <color rgb="FF7F7F7F"/>
      <name val="Calibri"/>
      <family val="2"/>
    </font>
    <font>
      <i/>
      <sz val="10"/>
      <color rgb="FF7F7F7F"/>
      <name val="Arial"/>
      <family val="2"/>
    </font>
    <font>
      <sz val="11"/>
      <color rgb="FF006100"/>
      <name val="Calibri"/>
      <family val="2"/>
    </font>
    <font>
      <sz val="10"/>
      <color rgb="FF006100"/>
      <name val="Arial"/>
      <family val="2"/>
    </font>
    <font>
      <sz val="11"/>
      <color rgb="FF9C6500"/>
      <name val="Calibri"/>
      <family val="2"/>
    </font>
    <font>
      <sz val="10"/>
      <color rgb="FF9C6500"/>
      <name val="Arial"/>
      <family val="2"/>
    </font>
    <font>
      <sz val="11"/>
      <color rgb="FF9C0006"/>
      <name val="Calibri"/>
      <family val="2"/>
    </font>
    <font>
      <sz val="10"/>
      <color rgb="FF9C0006"/>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0"/>
      <color rgb="FFFA7D00"/>
      <name val="Arial"/>
      <family val="2"/>
    </font>
    <font>
      <sz val="11"/>
      <color rgb="FFFF0000"/>
      <name val="Calibri"/>
      <family val="2"/>
    </font>
    <font>
      <sz val="10"/>
      <color rgb="FFFF0000"/>
      <name val="Arial"/>
      <family val="2"/>
    </font>
    <font>
      <b/>
      <sz val="11"/>
      <color theme="0"/>
      <name val="Calibri"/>
      <family val="2"/>
    </font>
    <font>
      <b/>
      <sz val="10"/>
      <color theme="0"/>
      <name val="Arial"/>
      <family val="2"/>
    </font>
    <font>
      <sz val="10"/>
      <color rgb="FFFF0000"/>
      <name val="Verdana"/>
      <family val="2"/>
    </font>
    <font>
      <sz val="10.5"/>
      <color rgb="FFFF0000"/>
      <name val="Verdana"/>
      <family val="2"/>
    </font>
    <font>
      <b/>
      <sz val="10.5"/>
      <color rgb="FFFF0000"/>
      <name val="Verdana"/>
      <family val="2"/>
    </font>
    <font>
      <sz val="7.5"/>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0C0C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style="thin"/>
      <right style="thin"/>
      <top style="medium"/>
      <bottom style="medium"/>
    </border>
    <border>
      <left/>
      <right style="medium"/>
      <top style="medium"/>
      <bottom style="medium"/>
    </border>
    <border>
      <left>
        <color indexed="63"/>
      </left>
      <right style="thin"/>
      <top style="medium"/>
      <bottom style="medium"/>
    </border>
    <border>
      <left style="medium"/>
      <right>
        <color indexed="63"/>
      </right>
      <top style="medium"/>
      <bottom style="medium"/>
    </border>
    <border>
      <left style="thin"/>
      <right style="medium"/>
      <top style="medium"/>
      <bottom style="medium"/>
    </border>
    <border>
      <left style="medium"/>
      <right style="dashed"/>
      <top style="medium"/>
      <bottom style="medium"/>
    </border>
    <border>
      <left style="medium"/>
      <right style="medium"/>
      <top style="medium"/>
      <bottom style="medium"/>
    </border>
    <border>
      <left style="medium"/>
      <right/>
      <top/>
      <bottom/>
    </border>
    <border>
      <left/>
      <right style="thin"/>
      <top/>
      <bottom/>
    </border>
    <border>
      <left style="thin"/>
      <right style="thin"/>
      <top/>
      <bottom/>
    </border>
    <border>
      <left style="thin"/>
      <right>
        <color indexed="63"/>
      </right>
      <top/>
      <bottom/>
    </border>
    <border>
      <left/>
      <right style="medium"/>
      <top/>
      <bottom/>
    </border>
    <border>
      <left style="thin"/>
      <right style="medium"/>
      <top/>
      <bottom/>
    </border>
    <border>
      <left style="medium"/>
      <right style="dashed"/>
      <top>
        <color indexed="63"/>
      </top>
      <bottom>
        <color indexed="63"/>
      </bottom>
    </border>
    <border>
      <left style="medium"/>
      <right style="medium"/>
      <top>
        <color indexed="63"/>
      </top>
      <bottom>
        <color indexed="63"/>
      </bottom>
    </border>
    <border>
      <left>
        <color indexed="63"/>
      </left>
      <right>
        <color indexed="63"/>
      </right>
      <top style="thin"/>
      <bottom style="medium"/>
    </border>
    <border>
      <left style="medium"/>
      <right style="thin"/>
      <top style="medium"/>
      <bottom style="medium"/>
    </border>
  </borders>
  <cellStyleXfs count="102">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1" fillId="2" borderId="0" applyNumberFormat="0" applyBorder="0" applyAlignment="0" applyProtection="0"/>
    <xf numFmtId="0" fontId="50" fillId="3" borderId="0" applyNumberFormat="0" applyBorder="0" applyAlignment="0" applyProtection="0"/>
    <xf numFmtId="0" fontId="51" fillId="3" borderId="0" applyNumberFormat="0" applyBorder="0" applyAlignment="0" applyProtection="0"/>
    <xf numFmtId="0" fontId="50" fillId="4" borderId="0" applyNumberFormat="0" applyBorder="0" applyAlignment="0" applyProtection="0"/>
    <xf numFmtId="0" fontId="51" fillId="4" borderId="0" applyNumberFormat="0" applyBorder="0" applyAlignment="0" applyProtection="0"/>
    <xf numFmtId="0" fontId="50" fillId="5" borderId="0" applyNumberFormat="0" applyBorder="0" applyAlignment="0" applyProtection="0"/>
    <xf numFmtId="0" fontId="51" fillId="5"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0" fillId="9" borderId="0" applyNumberFormat="0" applyBorder="0" applyAlignment="0" applyProtection="0"/>
    <xf numFmtId="0" fontId="51" fillId="9" borderId="0" applyNumberFormat="0" applyBorder="0" applyAlignment="0" applyProtection="0"/>
    <xf numFmtId="0" fontId="50" fillId="10" borderId="0" applyNumberFormat="0" applyBorder="0" applyAlignment="0" applyProtection="0"/>
    <xf numFmtId="0" fontId="51" fillId="10"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1" fillId="12" borderId="0" applyNumberFormat="0" applyBorder="0" applyAlignment="0" applyProtection="0"/>
    <xf numFmtId="0" fontId="50"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3" fillId="16"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2" fillId="23"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1" applyNumberFormat="0" applyAlignment="0" applyProtection="0"/>
    <xf numFmtId="0" fontId="56" fillId="26" borderId="2" applyNumberFormat="0" applyAlignment="0" applyProtection="0"/>
    <xf numFmtId="0" fontId="57" fillId="26" borderId="2" applyNumberFormat="0" applyAlignment="0" applyProtection="0"/>
    <xf numFmtId="41" fontId="50" fillId="0" borderId="0" applyFont="0" applyFill="0" applyBorder="0" applyAlignment="0" applyProtection="0"/>
    <xf numFmtId="0" fontId="58" fillId="27" borderId="2" applyNumberFormat="0" applyAlignment="0" applyProtection="0"/>
    <xf numFmtId="0" fontId="59" fillId="27" borderId="2" applyNumberFormat="0" applyAlignment="0" applyProtection="0"/>
    <xf numFmtId="0" fontId="60" fillId="0" borderId="3" applyNumberFormat="0" applyFill="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28" borderId="0" applyNumberFormat="0" applyBorder="0" applyAlignment="0" applyProtection="0"/>
    <xf numFmtId="43" fontId="50" fillId="0" borderId="0" applyFont="0" applyFill="0" applyBorder="0" applyAlignment="0" applyProtection="0"/>
    <xf numFmtId="0" fontId="66" fillId="29" borderId="0" applyNumberFormat="0" applyBorder="0" applyAlignment="0" applyProtection="0"/>
    <xf numFmtId="0" fontId="67" fillId="29" borderId="0" applyNumberFormat="0" applyBorder="0" applyAlignment="0" applyProtection="0"/>
    <xf numFmtId="164" fontId="0" fillId="0" borderId="0" applyFont="0" applyBorder="0" applyAlignment="0" applyProtection="0"/>
    <xf numFmtId="0" fontId="50" fillId="30" borderId="4" applyNumberFormat="0" applyFont="0" applyAlignment="0" applyProtection="0"/>
    <xf numFmtId="0" fontId="51" fillId="30" borderId="4" applyNumberFormat="0" applyFont="0" applyAlignment="0" applyProtection="0"/>
    <xf numFmtId="9" fontId="50" fillId="0" borderId="0" applyFont="0" applyFill="0" applyBorder="0" applyAlignment="0" applyProtection="0"/>
    <xf numFmtId="0" fontId="68" fillId="31" borderId="0" applyNumberFormat="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44" fontId="50" fillId="0" borderId="0" applyFont="0" applyFill="0" applyBorder="0" applyAlignment="0" applyProtection="0"/>
    <xf numFmtId="42" fontId="5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2" borderId="9" applyNumberFormat="0" applyAlignment="0" applyProtection="0"/>
    <xf numFmtId="0" fontId="82" fillId="32" borderId="9" applyNumberFormat="0" applyAlignment="0" applyProtection="0"/>
  </cellStyleXfs>
  <cellXfs count="89">
    <xf numFmtId="0" fontId="0" fillId="0" borderId="0" xfId="0" applyAlignment="1">
      <alignment/>
    </xf>
    <xf numFmtId="0" fontId="2" fillId="0" borderId="0" xfId="0" applyFont="1" applyAlignment="1">
      <alignment/>
    </xf>
    <xf numFmtId="0" fontId="3" fillId="0" borderId="0" xfId="0" applyFont="1" applyAlignment="1">
      <alignment horizontal="right"/>
    </xf>
    <xf numFmtId="4" fontId="83" fillId="0" borderId="0" xfId="0" applyNumberFormat="1" applyFont="1" applyAlignment="1">
      <alignment/>
    </xf>
    <xf numFmtId="4" fontId="84" fillId="0" borderId="0" xfId="0" applyNumberFormat="1" applyFont="1" applyAlignment="1">
      <alignment horizontal="right"/>
    </xf>
    <xf numFmtId="4" fontId="84" fillId="0" borderId="0" xfId="0" applyNumberFormat="1" applyFont="1" applyAlignment="1">
      <alignment/>
    </xf>
    <xf numFmtId="4" fontId="85" fillId="0" borderId="0" xfId="0" applyNumberFormat="1" applyFont="1" applyAlignment="1">
      <alignment/>
    </xf>
    <xf numFmtId="0" fontId="0" fillId="0" borderId="10" xfId="0" applyBorder="1" applyAlignment="1">
      <alignment/>
    </xf>
    <xf numFmtId="0" fontId="2" fillId="0" borderId="0" xfId="0" applyFont="1" applyAlignment="1">
      <alignment horizontal="center"/>
    </xf>
    <xf numFmtId="0" fontId="4" fillId="33" borderId="11" xfId="0" applyFont="1" applyFill="1" applyBorder="1" applyAlignment="1">
      <alignment horizontal="left"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5" fillId="0" borderId="18"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4" fontId="5" fillId="0" borderId="21" xfId="0" applyNumberFormat="1" applyFont="1" applyBorder="1" applyAlignment="1">
      <alignment horizontal="right"/>
    </xf>
    <xf numFmtId="4" fontId="5" fillId="0" borderId="20" xfId="0" applyNumberFormat="1" applyFont="1" applyBorder="1" applyAlignment="1">
      <alignment horizontal="right" vertical="center"/>
    </xf>
    <xf numFmtId="4" fontId="5" fillId="0" borderId="20" xfId="0" applyNumberFormat="1" applyFont="1" applyBorder="1" applyAlignment="1">
      <alignment horizontal="right"/>
    </xf>
    <xf numFmtId="4" fontId="5" fillId="0" borderId="22" xfId="0" applyNumberFormat="1" applyFont="1" applyBorder="1" applyAlignment="1">
      <alignment horizontal="right" vertical="center"/>
    </xf>
    <xf numFmtId="4" fontId="5" fillId="0" borderId="0" xfId="0" applyNumberFormat="1" applyFont="1" applyBorder="1" applyAlignment="1">
      <alignment/>
    </xf>
    <xf numFmtId="4" fontId="5" fillId="0" borderId="23" xfId="0" applyNumberFormat="1" applyFont="1" applyBorder="1" applyAlignment="1">
      <alignment/>
    </xf>
    <xf numFmtId="4" fontId="5" fillId="0" borderId="22" xfId="0" applyNumberFormat="1" applyFont="1" applyBorder="1" applyAlignment="1">
      <alignment/>
    </xf>
    <xf numFmtId="4" fontId="5" fillId="0" borderId="24" xfId="0" applyNumberFormat="1" applyFont="1" applyFill="1" applyBorder="1" applyAlignment="1">
      <alignment/>
    </xf>
    <xf numFmtId="4" fontId="5" fillId="0" borderId="22" xfId="0" applyNumberFormat="1" applyFont="1" applyFill="1" applyBorder="1" applyAlignment="1">
      <alignment/>
    </xf>
    <xf numFmtId="0" fontId="0" fillId="0" borderId="25" xfId="0" applyFill="1" applyBorder="1" applyAlignment="1">
      <alignment/>
    </xf>
    <xf numFmtId="0" fontId="0" fillId="0" borderId="0" xfId="0" applyBorder="1" applyAlignment="1">
      <alignment/>
    </xf>
    <xf numFmtId="4" fontId="5" fillId="22" borderId="0" xfId="0" applyNumberFormat="1" applyFont="1" applyFill="1" applyBorder="1" applyAlignment="1">
      <alignment/>
    </xf>
    <xf numFmtId="0" fontId="5" fillId="0" borderId="18" xfId="0" applyFont="1" applyFill="1" applyBorder="1" applyAlignment="1">
      <alignment horizontal="left"/>
    </xf>
    <xf numFmtId="0" fontId="5" fillId="0" borderId="19" xfId="0" applyFont="1" applyFill="1" applyBorder="1" applyAlignment="1">
      <alignment horizontal="left"/>
    </xf>
    <xf numFmtId="0" fontId="5" fillId="0" borderId="20" xfId="0" applyFont="1" applyFill="1" applyBorder="1" applyAlignment="1">
      <alignment horizontal="left"/>
    </xf>
    <xf numFmtId="4" fontId="5" fillId="0" borderId="21" xfId="0" applyNumberFormat="1" applyFont="1" applyFill="1" applyBorder="1" applyAlignment="1">
      <alignment horizontal="right"/>
    </xf>
    <xf numFmtId="4" fontId="5" fillId="0" borderId="20" xfId="0" applyNumberFormat="1" applyFont="1" applyFill="1" applyBorder="1" applyAlignment="1">
      <alignment horizontal="right" vertical="center"/>
    </xf>
    <xf numFmtId="4" fontId="5" fillId="0" borderId="20" xfId="0" applyNumberFormat="1" applyFont="1" applyFill="1" applyBorder="1" applyAlignment="1">
      <alignment horizontal="right"/>
    </xf>
    <xf numFmtId="4" fontId="5" fillId="0" borderId="22" xfId="0" applyNumberFormat="1" applyFont="1" applyFill="1" applyBorder="1" applyAlignment="1">
      <alignment horizontal="right" vertical="center"/>
    </xf>
    <xf numFmtId="4" fontId="5" fillId="0" borderId="0" xfId="0" applyNumberFormat="1" applyFont="1" applyFill="1" applyBorder="1" applyAlignment="1">
      <alignment/>
    </xf>
    <xf numFmtId="4" fontId="5" fillId="0" borderId="23" xfId="0" applyNumberFormat="1" applyFont="1" applyFill="1" applyBorder="1" applyAlignment="1">
      <alignment/>
    </xf>
    <xf numFmtId="4" fontId="5" fillId="0" borderId="25" xfId="0" applyNumberFormat="1" applyFont="1" applyFill="1" applyBorder="1" applyAlignment="1">
      <alignment/>
    </xf>
    <xf numFmtId="0" fontId="6" fillId="0" borderId="20" xfId="0" applyFont="1" applyBorder="1" applyAlignment="1">
      <alignment horizontal="left" wrapText="1"/>
    </xf>
    <xf numFmtId="4" fontId="5" fillId="19" borderId="0" xfId="0" applyNumberFormat="1" applyFont="1" applyFill="1" applyBorder="1" applyAlignment="1">
      <alignment/>
    </xf>
    <xf numFmtId="0" fontId="0" fillId="0" borderId="25" xfId="0" applyFill="1" applyBorder="1" applyAlignment="1">
      <alignment horizontal="right"/>
    </xf>
    <xf numFmtId="0" fontId="5" fillId="0" borderId="20" xfId="0" applyFont="1" applyBorder="1" applyAlignment="1">
      <alignment horizontal="right" vertical="center"/>
    </xf>
    <xf numFmtId="0" fontId="5" fillId="0" borderId="22" xfId="0" applyFont="1" applyBorder="1" applyAlignment="1">
      <alignment horizontal="right" vertical="center"/>
    </xf>
    <xf numFmtId="4" fontId="5" fillId="0" borderId="25" xfId="0" applyNumberFormat="1" applyFont="1" applyBorder="1" applyAlignment="1">
      <alignment horizontal="right"/>
    </xf>
    <xf numFmtId="0" fontId="6" fillId="0" borderId="18" xfId="0" applyFont="1" applyBorder="1" applyAlignment="1">
      <alignment horizontal="left"/>
    </xf>
    <xf numFmtId="0" fontId="6" fillId="0" borderId="19" xfId="0" applyFont="1" applyBorder="1" applyAlignment="1">
      <alignment horizontal="left"/>
    </xf>
    <xf numFmtId="4" fontId="6" fillId="0" borderId="21" xfId="0" applyNumberFormat="1" applyFont="1" applyBorder="1" applyAlignment="1">
      <alignment horizontal="right"/>
    </xf>
    <xf numFmtId="4" fontId="6" fillId="0" borderId="20" xfId="0" applyNumberFormat="1" applyFont="1" applyBorder="1" applyAlignment="1">
      <alignment horizontal="right" vertical="center"/>
    </xf>
    <xf numFmtId="4" fontId="6" fillId="0" borderId="20" xfId="0" applyNumberFormat="1" applyFont="1" applyBorder="1" applyAlignment="1">
      <alignment horizontal="right"/>
    </xf>
    <xf numFmtId="4" fontId="6" fillId="0" borderId="22" xfId="0" applyNumberFormat="1" applyFont="1" applyBorder="1" applyAlignment="1">
      <alignment horizontal="right" vertical="center"/>
    </xf>
    <xf numFmtId="4" fontId="6" fillId="0" borderId="0" xfId="0" applyNumberFormat="1" applyFont="1" applyBorder="1" applyAlignment="1">
      <alignment/>
    </xf>
    <xf numFmtId="4" fontId="6" fillId="0" borderId="23" xfId="0" applyNumberFormat="1" applyFont="1" applyBorder="1" applyAlignment="1">
      <alignment/>
    </xf>
    <xf numFmtId="4" fontId="6" fillId="0" borderId="22" xfId="0" applyNumberFormat="1" applyFont="1" applyBorder="1" applyAlignment="1">
      <alignment/>
    </xf>
    <xf numFmtId="4" fontId="6" fillId="0" borderId="24" xfId="0" applyNumberFormat="1" applyFont="1" applyFill="1" applyBorder="1" applyAlignment="1">
      <alignment/>
    </xf>
    <xf numFmtId="4" fontId="6" fillId="0" borderId="22" xfId="0" applyNumberFormat="1" applyFont="1" applyFill="1" applyBorder="1" applyAlignment="1">
      <alignment/>
    </xf>
    <xf numFmtId="4" fontId="6" fillId="0" borderId="25" xfId="0" applyNumberFormat="1" applyFont="1" applyBorder="1" applyAlignment="1">
      <alignment horizontal="right"/>
    </xf>
    <xf numFmtId="0" fontId="7" fillId="0" borderId="0" xfId="0" applyFont="1" applyAlignment="1">
      <alignment/>
    </xf>
    <xf numFmtId="4" fontId="5" fillId="0" borderId="25" xfId="0" applyNumberFormat="1" applyFont="1" applyBorder="1" applyAlignment="1">
      <alignment horizontal="center"/>
    </xf>
    <xf numFmtId="4" fontId="5" fillId="0" borderId="25" xfId="0" applyNumberFormat="1" applyFont="1" applyBorder="1" applyAlignment="1">
      <alignment/>
    </xf>
    <xf numFmtId="0" fontId="5" fillId="0" borderId="0" xfId="0" applyFont="1" applyAlignment="1">
      <alignment horizontal="left"/>
    </xf>
    <xf numFmtId="4" fontId="5" fillId="0" borderId="0" xfId="0" applyNumberFormat="1" applyFont="1" applyAlignment="1">
      <alignment horizontal="right"/>
    </xf>
    <xf numFmtId="0" fontId="8" fillId="0" borderId="0" xfId="0" applyFont="1" applyAlignment="1">
      <alignment/>
    </xf>
    <xf numFmtId="0" fontId="5" fillId="0" borderId="0" xfId="0" applyFont="1" applyAlignment="1">
      <alignment/>
    </xf>
    <xf numFmtId="0" fontId="9" fillId="0" borderId="0" xfId="0" applyFont="1" applyFill="1" applyAlignment="1">
      <alignment/>
    </xf>
    <xf numFmtId="0" fontId="10" fillId="0" borderId="0" xfId="0" applyFont="1" applyAlignment="1">
      <alignment horizontal="left"/>
    </xf>
    <xf numFmtId="0" fontId="5" fillId="0" borderId="0" xfId="0" applyFont="1" applyFill="1" applyAlignment="1">
      <alignment horizontal="left"/>
    </xf>
    <xf numFmtId="4" fontId="5" fillId="0" borderId="0" xfId="0" applyNumberFormat="1" applyFont="1" applyAlignment="1">
      <alignment/>
    </xf>
    <xf numFmtId="4" fontId="5" fillId="0" borderId="0" xfId="0" applyNumberFormat="1" applyFont="1" applyBorder="1" applyAlignment="1">
      <alignment horizontal="right"/>
    </xf>
    <xf numFmtId="0" fontId="9" fillId="0" borderId="0" xfId="0" applyFont="1" applyAlignment="1">
      <alignment/>
    </xf>
    <xf numFmtId="4" fontId="11" fillId="0" borderId="0" xfId="0" applyNumberFormat="1" applyFont="1" applyFill="1" applyAlignment="1">
      <alignment horizontal="right"/>
    </xf>
    <xf numFmtId="4" fontId="11" fillId="0" borderId="26" xfId="0" applyNumberFormat="1" applyFont="1" applyBorder="1" applyAlignment="1">
      <alignment/>
    </xf>
    <xf numFmtId="0" fontId="3" fillId="0" borderId="0" xfId="0" applyFont="1" applyAlignment="1">
      <alignment horizontal="left"/>
    </xf>
    <xf numFmtId="0" fontId="4" fillId="0" borderId="0" xfId="0" applyFont="1" applyAlignment="1">
      <alignment/>
    </xf>
    <xf numFmtId="4" fontId="3" fillId="0" borderId="0" xfId="0" applyNumberFormat="1" applyFont="1" applyAlignment="1">
      <alignment horizontal="right"/>
    </xf>
    <xf numFmtId="0" fontId="12" fillId="0" borderId="0" xfId="0" applyFont="1" applyAlignment="1">
      <alignment/>
    </xf>
    <xf numFmtId="4" fontId="3" fillId="0" borderId="0" xfId="0" applyNumberFormat="1" applyFont="1" applyBorder="1" applyAlignment="1">
      <alignment horizontal="right"/>
    </xf>
    <xf numFmtId="0" fontId="3" fillId="0" borderId="0" xfId="0" applyFont="1" applyAlignment="1">
      <alignment/>
    </xf>
    <xf numFmtId="20" fontId="3" fillId="0" borderId="0" xfId="0" applyNumberFormat="1" applyFont="1" applyAlignment="1">
      <alignment/>
    </xf>
    <xf numFmtId="3" fontId="3" fillId="0" borderId="0" xfId="0" applyNumberFormat="1" applyFont="1" applyAlignment="1">
      <alignment/>
    </xf>
    <xf numFmtId="4" fontId="3" fillId="0" borderId="0" xfId="0" applyNumberFormat="1" applyFont="1" applyAlignment="1">
      <alignment/>
    </xf>
    <xf numFmtId="4" fontId="0" fillId="0" borderId="0" xfId="0" applyNumberFormat="1" applyAlignment="1">
      <alignment/>
    </xf>
    <xf numFmtId="0" fontId="86" fillId="0" borderId="0" xfId="0" applyFont="1" applyAlignment="1">
      <alignment horizontal="left" vertical="center"/>
    </xf>
    <xf numFmtId="0" fontId="13" fillId="0" borderId="0" xfId="0" applyFont="1" applyAlignment="1">
      <alignment vertical="center"/>
    </xf>
    <xf numFmtId="0" fontId="4" fillId="33" borderId="27" xfId="0" applyFont="1" applyFill="1" applyBorder="1" applyAlignment="1">
      <alignment horizontal="center" wrapText="1"/>
    </xf>
    <xf numFmtId="0" fontId="4" fillId="33" borderId="11" xfId="0" applyFont="1" applyFill="1" applyBorder="1" applyAlignment="1">
      <alignment horizontal="center" wrapText="1"/>
    </xf>
  </cellXfs>
  <cellStyles count="88">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1 2" xfId="52"/>
    <cellStyle name="Akzent2" xfId="53"/>
    <cellStyle name="Akzent2 2" xfId="54"/>
    <cellStyle name="Akzent3" xfId="55"/>
    <cellStyle name="Akzent3 2" xfId="56"/>
    <cellStyle name="Akzent4" xfId="57"/>
    <cellStyle name="Akzent4 2" xfId="58"/>
    <cellStyle name="Akzent5" xfId="59"/>
    <cellStyle name="Akzent5 2" xfId="60"/>
    <cellStyle name="Akzent6" xfId="61"/>
    <cellStyle name="Akzent6 2" xfId="62"/>
    <cellStyle name="Ausgabe" xfId="63"/>
    <cellStyle name="Ausgabe 2" xfId="64"/>
    <cellStyle name="Berechnung" xfId="65"/>
    <cellStyle name="Berechnung 2" xfId="66"/>
    <cellStyle name="Comma [0]" xfId="67"/>
    <cellStyle name="Eingabe" xfId="68"/>
    <cellStyle name="Eingabe 2" xfId="69"/>
    <cellStyle name="Ergebnis" xfId="70"/>
    <cellStyle name="Ergebnis 2" xfId="71"/>
    <cellStyle name="Erklärender Text" xfId="72"/>
    <cellStyle name="Erklärender Text 2" xfId="73"/>
    <cellStyle name="Gut" xfId="74"/>
    <cellStyle name="Gut 2" xfId="75"/>
    <cellStyle name="Comma" xfId="76"/>
    <cellStyle name="Neutral" xfId="77"/>
    <cellStyle name="Neutral 2" xfId="78"/>
    <cellStyle name="Normal_Sheet1" xfId="79"/>
    <cellStyle name="Notiz" xfId="80"/>
    <cellStyle name="Notiz 2" xfId="81"/>
    <cellStyle name="Percent" xfId="82"/>
    <cellStyle name="Schlecht" xfId="83"/>
    <cellStyle name="Schlecht 2" xfId="84"/>
    <cellStyle name="Überschrift" xfId="85"/>
    <cellStyle name="Überschrift 1" xfId="86"/>
    <cellStyle name="Überschrift 1 2" xfId="87"/>
    <cellStyle name="Überschrift 2" xfId="88"/>
    <cellStyle name="Überschrift 2 2" xfId="89"/>
    <cellStyle name="Überschrift 3" xfId="90"/>
    <cellStyle name="Überschrift 3 2" xfId="91"/>
    <cellStyle name="Überschrift 4" xfId="92"/>
    <cellStyle name="Überschrift 4 2" xfId="93"/>
    <cellStyle name="Verknüpfte Zelle" xfId="94"/>
    <cellStyle name="Verknüpfte Zelle 2" xfId="95"/>
    <cellStyle name="Currency" xfId="96"/>
    <cellStyle name="Currency [0]" xfId="97"/>
    <cellStyle name="Warnender Text" xfId="98"/>
    <cellStyle name="Warnender Text 2" xfId="99"/>
    <cellStyle name="Zelle überprüfen" xfId="100"/>
    <cellStyle name="Zelle überprüfen 2" xfId="101"/>
  </cellStyles>
  <dxfs count="3">
    <dxf>
      <fill>
        <patternFill>
          <bgColor theme="9" tint="0.3999499976634979"/>
        </patternFill>
      </fill>
    </dxf>
    <dxf>
      <font>
        <color theme="1"/>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5"/>
  <sheetViews>
    <sheetView tabSelected="1" zoomScaleSheetLayoutView="40" zoomScalePageLayoutView="70" workbookViewId="0" topLeftCell="A1">
      <pane ySplit="2" topLeftCell="A54" activePane="bottomLeft" state="frozen"/>
      <selection pane="topLeft" activeCell="A1" sqref="A1"/>
      <selection pane="bottomLeft" activeCell="M82" sqref="M82"/>
    </sheetView>
  </sheetViews>
  <sheetFormatPr defaultColWidth="11.421875" defaultRowHeight="12.75"/>
  <cols>
    <col min="1" max="1" width="5.00390625" style="0" customWidth="1"/>
    <col min="2" max="2" width="4.8515625" style="0" customWidth="1"/>
    <col min="3" max="3" width="47.00390625" style="0" customWidth="1"/>
    <col min="4" max="4" width="14.28125" style="0" hidden="1" customWidth="1"/>
    <col min="5" max="5" width="18.28125" style="0" hidden="1" customWidth="1"/>
    <col min="6" max="6" width="14.28125" style="0" hidden="1" customWidth="1"/>
    <col min="7" max="8" width="18.28125" style="80" hidden="1" customWidth="1"/>
    <col min="9" max="9" width="14.28125" style="80" hidden="1" customWidth="1"/>
    <col min="10" max="10" width="12.421875" style="80" bestFit="1" customWidth="1"/>
    <col min="11" max="11" width="12.421875" style="0" customWidth="1"/>
    <col min="12" max="12" width="13.421875" style="0" customWidth="1"/>
    <col min="13" max="13" width="14.7109375" style="0" bestFit="1" customWidth="1"/>
    <col min="14" max="15" width="10.57421875" style="0" customWidth="1"/>
  </cols>
  <sheetData>
    <row r="1" spans="1:13" ht="16.5" thickBot="1">
      <c r="A1" s="1" t="s">
        <v>0</v>
      </c>
      <c r="D1" s="2"/>
      <c r="E1" s="3"/>
      <c r="F1" s="4"/>
      <c r="G1" s="5"/>
      <c r="H1" s="5"/>
      <c r="I1" s="5"/>
      <c r="J1" s="5"/>
      <c r="K1" s="6"/>
      <c r="L1" s="7"/>
      <c r="M1" s="8" t="s">
        <v>1</v>
      </c>
    </row>
    <row r="2" spans="1:13" ht="34.5" customHeight="1" thickBot="1">
      <c r="A2" s="87" t="s">
        <v>2</v>
      </c>
      <c r="B2" s="88"/>
      <c r="C2" s="9" t="s">
        <v>3</v>
      </c>
      <c r="D2" s="10" t="s">
        <v>4</v>
      </c>
      <c r="E2" s="11" t="s">
        <v>5</v>
      </c>
      <c r="F2" s="12" t="s">
        <v>6</v>
      </c>
      <c r="G2" s="11" t="s">
        <v>7</v>
      </c>
      <c r="H2" s="13" t="s">
        <v>8</v>
      </c>
      <c r="I2" s="14" t="s">
        <v>7</v>
      </c>
      <c r="J2" s="11" t="s">
        <v>9</v>
      </c>
      <c r="K2" s="15" t="s">
        <v>10</v>
      </c>
      <c r="L2" s="11" t="s">
        <v>11</v>
      </c>
      <c r="M2" s="16" t="s">
        <v>12</v>
      </c>
    </row>
    <row r="3" spans="1:15" ht="12.75">
      <c r="A3" s="17" t="s">
        <v>13</v>
      </c>
      <c r="B3" s="18" t="s">
        <v>14</v>
      </c>
      <c r="C3" s="19" t="s">
        <v>15</v>
      </c>
      <c r="D3" s="20">
        <v>0</v>
      </c>
      <c r="E3" s="21">
        <v>2500</v>
      </c>
      <c r="F3" s="22">
        <v>766.44</v>
      </c>
      <c r="G3" s="23">
        <v>2500</v>
      </c>
      <c r="H3" s="24"/>
      <c r="I3" s="25">
        <f aca="true" t="shared" si="0" ref="I3:I40">SUM(G3:H3)</f>
        <v>2500</v>
      </c>
      <c r="J3" s="26">
        <v>2500</v>
      </c>
      <c r="K3" s="27">
        <v>1000</v>
      </c>
      <c r="L3" s="28">
        <f aca="true" t="shared" si="1" ref="L3:L66">K3-J3</f>
        <v>-1500</v>
      </c>
      <c r="M3" s="29"/>
      <c r="N3" s="30"/>
      <c r="O3" s="30"/>
    </row>
    <row r="4" spans="1:15" ht="12.75">
      <c r="A4" s="17" t="s">
        <v>13</v>
      </c>
      <c r="B4" s="18" t="s">
        <v>16</v>
      </c>
      <c r="C4" s="19" t="s">
        <v>17</v>
      </c>
      <c r="D4" s="20">
        <v>45624.23</v>
      </c>
      <c r="E4" s="21">
        <v>40000</v>
      </c>
      <c r="F4" s="22">
        <v>41513.66</v>
      </c>
      <c r="G4" s="23">
        <v>48500</v>
      </c>
      <c r="H4" s="24">
        <v>2300</v>
      </c>
      <c r="I4" s="25">
        <f t="shared" si="0"/>
        <v>50800</v>
      </c>
      <c r="J4" s="26">
        <v>50800</v>
      </c>
      <c r="K4" s="27">
        <v>45000</v>
      </c>
      <c r="L4" s="28">
        <f t="shared" si="1"/>
        <v>-5800</v>
      </c>
      <c r="M4" s="29"/>
      <c r="N4" s="30"/>
      <c r="O4" s="30"/>
    </row>
    <row r="5" spans="1:13" ht="12.75">
      <c r="A5" s="17" t="s">
        <v>13</v>
      </c>
      <c r="B5" s="18" t="s">
        <v>18</v>
      </c>
      <c r="C5" s="19" t="s">
        <v>19</v>
      </c>
      <c r="D5" s="20">
        <v>41297.33</v>
      </c>
      <c r="E5" s="21">
        <v>45000</v>
      </c>
      <c r="F5" s="22">
        <v>41904.1</v>
      </c>
      <c r="G5" s="23">
        <v>45000</v>
      </c>
      <c r="H5" s="24">
        <v>3000</v>
      </c>
      <c r="I5" s="25">
        <f t="shared" si="0"/>
        <v>48000</v>
      </c>
      <c r="J5" s="26">
        <v>48000</v>
      </c>
      <c r="K5" s="27">
        <v>44000</v>
      </c>
      <c r="L5" s="28">
        <f t="shared" si="1"/>
        <v>-4000</v>
      </c>
      <c r="M5" s="29"/>
    </row>
    <row r="6" spans="1:13" ht="12.75">
      <c r="A6" s="17" t="s">
        <v>13</v>
      </c>
      <c r="B6" s="18" t="s">
        <v>20</v>
      </c>
      <c r="C6" s="19" t="s">
        <v>21</v>
      </c>
      <c r="D6" s="20">
        <v>9151.7</v>
      </c>
      <c r="E6" s="21">
        <v>11000</v>
      </c>
      <c r="F6" s="22">
        <v>7903.42</v>
      </c>
      <c r="G6" s="23">
        <v>10000</v>
      </c>
      <c r="H6" s="31">
        <v>-2000</v>
      </c>
      <c r="I6" s="25">
        <f t="shared" si="0"/>
        <v>8000</v>
      </c>
      <c r="J6" s="26">
        <v>10000</v>
      </c>
      <c r="K6" s="27">
        <v>8000</v>
      </c>
      <c r="L6" s="28">
        <f t="shared" si="1"/>
        <v>-2000</v>
      </c>
      <c r="M6" s="29"/>
    </row>
    <row r="7" spans="1:13" ht="12.75">
      <c r="A7" s="17" t="s">
        <v>13</v>
      </c>
      <c r="B7" s="18" t="s">
        <v>22</v>
      </c>
      <c r="C7" s="19" t="s">
        <v>23</v>
      </c>
      <c r="D7" s="20">
        <v>5920.91</v>
      </c>
      <c r="E7" s="21">
        <v>9000</v>
      </c>
      <c r="F7" s="22">
        <v>5782.98</v>
      </c>
      <c r="G7" s="23">
        <v>7000</v>
      </c>
      <c r="H7" s="24"/>
      <c r="I7" s="25">
        <f t="shared" si="0"/>
        <v>7000</v>
      </c>
      <c r="J7" s="26">
        <v>7000</v>
      </c>
      <c r="K7" s="27">
        <v>6000</v>
      </c>
      <c r="L7" s="28">
        <f t="shared" si="1"/>
        <v>-1000</v>
      </c>
      <c r="M7" s="29"/>
    </row>
    <row r="8" spans="1:13" ht="12.75">
      <c r="A8" s="32" t="s">
        <v>13</v>
      </c>
      <c r="B8" s="33" t="s">
        <v>24</v>
      </c>
      <c r="C8" s="34" t="s">
        <v>25</v>
      </c>
      <c r="D8" s="35">
        <v>2438.88</v>
      </c>
      <c r="E8" s="36">
        <v>3000</v>
      </c>
      <c r="F8" s="37">
        <v>1527.41</v>
      </c>
      <c r="G8" s="38">
        <v>5700</v>
      </c>
      <c r="H8" s="39">
        <v>-2700</v>
      </c>
      <c r="I8" s="40">
        <f t="shared" si="0"/>
        <v>3000</v>
      </c>
      <c r="J8" s="28">
        <v>3000</v>
      </c>
      <c r="K8" s="27">
        <v>2000</v>
      </c>
      <c r="L8" s="28">
        <f t="shared" si="1"/>
        <v>-1000</v>
      </c>
      <c r="M8" s="29"/>
    </row>
    <row r="9" spans="1:13" ht="12.75">
      <c r="A9" s="17" t="s">
        <v>26</v>
      </c>
      <c r="B9" s="18" t="s">
        <v>27</v>
      </c>
      <c r="C9" s="19" t="s">
        <v>28</v>
      </c>
      <c r="D9" s="20">
        <v>13947.81</v>
      </c>
      <c r="E9" s="21">
        <v>25300</v>
      </c>
      <c r="F9" s="22">
        <v>21732.38</v>
      </c>
      <c r="G9" s="23">
        <v>24400</v>
      </c>
      <c r="H9" s="24"/>
      <c r="I9" s="25">
        <f t="shared" si="0"/>
        <v>24400</v>
      </c>
      <c r="J9" s="26">
        <v>26700</v>
      </c>
      <c r="K9" s="27">
        <v>22000</v>
      </c>
      <c r="L9" s="28">
        <f t="shared" si="1"/>
        <v>-4700</v>
      </c>
      <c r="M9" s="29"/>
    </row>
    <row r="10" spans="1:13" ht="12.75">
      <c r="A10" s="17" t="s">
        <v>29</v>
      </c>
      <c r="B10" s="18" t="s">
        <v>27</v>
      </c>
      <c r="C10" s="19" t="s">
        <v>28</v>
      </c>
      <c r="D10" s="20">
        <v>1230.5</v>
      </c>
      <c r="E10" s="21">
        <v>2000</v>
      </c>
      <c r="F10" s="22">
        <v>2358.4</v>
      </c>
      <c r="G10" s="23">
        <v>2000</v>
      </c>
      <c r="H10" s="24"/>
      <c r="I10" s="25">
        <f t="shared" si="0"/>
        <v>2000</v>
      </c>
      <c r="J10" s="26">
        <v>6000</v>
      </c>
      <c r="K10" s="27">
        <v>2000</v>
      </c>
      <c r="L10" s="28">
        <f t="shared" si="1"/>
        <v>-4000</v>
      </c>
      <c r="M10" s="41">
        <v>4000</v>
      </c>
    </row>
    <row r="11" spans="1:13" ht="307.5" customHeight="1">
      <c r="A11" s="17"/>
      <c r="B11" s="18"/>
      <c r="C11" s="42" t="s">
        <v>30</v>
      </c>
      <c r="D11" s="20"/>
      <c r="E11" s="21"/>
      <c r="F11" s="22"/>
      <c r="G11" s="23"/>
      <c r="H11" s="24"/>
      <c r="I11" s="25"/>
      <c r="J11" s="26"/>
      <c r="K11" s="27"/>
      <c r="L11" s="28"/>
      <c r="M11" s="29"/>
    </row>
    <row r="12" spans="1:13" ht="12.75">
      <c r="A12" s="32" t="s">
        <v>31</v>
      </c>
      <c r="B12" s="33" t="s">
        <v>32</v>
      </c>
      <c r="C12" s="19" t="s">
        <v>33</v>
      </c>
      <c r="D12" s="20">
        <v>2220.75</v>
      </c>
      <c r="E12" s="21">
        <v>3000</v>
      </c>
      <c r="F12" s="22">
        <v>1170.62</v>
      </c>
      <c r="G12" s="23">
        <v>3000</v>
      </c>
      <c r="H12" s="43">
        <v>0</v>
      </c>
      <c r="I12" s="25">
        <f t="shared" si="0"/>
        <v>3000</v>
      </c>
      <c r="J12" s="26">
        <v>3000</v>
      </c>
      <c r="K12" s="27">
        <v>1500</v>
      </c>
      <c r="L12" s="28">
        <f t="shared" si="1"/>
        <v>-1500</v>
      </c>
      <c r="M12" s="29"/>
    </row>
    <row r="13" spans="1:13" ht="12.75">
      <c r="A13" s="17" t="s">
        <v>34</v>
      </c>
      <c r="B13" s="18" t="s">
        <v>35</v>
      </c>
      <c r="C13" s="19" t="s">
        <v>36</v>
      </c>
      <c r="D13" s="20">
        <v>1894.9</v>
      </c>
      <c r="E13" s="21">
        <v>5000</v>
      </c>
      <c r="F13" s="37">
        <v>-87.26</v>
      </c>
      <c r="G13" s="23">
        <v>5000</v>
      </c>
      <c r="H13" s="43">
        <v>0</v>
      </c>
      <c r="I13" s="25">
        <f t="shared" si="0"/>
        <v>5000</v>
      </c>
      <c r="J13" s="26">
        <v>1000</v>
      </c>
      <c r="K13" s="27">
        <v>2000</v>
      </c>
      <c r="L13" s="28">
        <f t="shared" si="1"/>
        <v>1000</v>
      </c>
      <c r="M13" s="29"/>
    </row>
    <row r="14" spans="1:13" ht="12.75">
      <c r="A14" s="17" t="s">
        <v>34</v>
      </c>
      <c r="B14" s="18" t="s">
        <v>37</v>
      </c>
      <c r="C14" s="19" t="s">
        <v>38</v>
      </c>
      <c r="D14" s="20">
        <v>45000</v>
      </c>
      <c r="E14" s="21">
        <v>20000</v>
      </c>
      <c r="F14" s="37">
        <v>23487</v>
      </c>
      <c r="G14" s="23">
        <v>30000</v>
      </c>
      <c r="H14" s="24"/>
      <c r="I14" s="25">
        <f t="shared" si="0"/>
        <v>30000</v>
      </c>
      <c r="J14" s="26">
        <v>30000</v>
      </c>
      <c r="K14" s="27">
        <v>15000</v>
      </c>
      <c r="L14" s="28">
        <f t="shared" si="1"/>
        <v>-15000</v>
      </c>
      <c r="M14" s="29"/>
    </row>
    <row r="15" spans="1:13" ht="12.75">
      <c r="A15" s="17" t="s">
        <v>34</v>
      </c>
      <c r="B15" s="18" t="s">
        <v>39</v>
      </c>
      <c r="C15" s="19" t="s">
        <v>40</v>
      </c>
      <c r="D15" s="20">
        <v>22657.28</v>
      </c>
      <c r="E15" s="21">
        <v>19300</v>
      </c>
      <c r="F15" s="37">
        <v>13435.4</v>
      </c>
      <c r="G15" s="23">
        <v>19300</v>
      </c>
      <c r="H15" s="43">
        <v>0</v>
      </c>
      <c r="I15" s="25">
        <f t="shared" si="0"/>
        <v>19300</v>
      </c>
      <c r="J15" s="26">
        <v>18000</v>
      </c>
      <c r="K15" s="27">
        <v>15000</v>
      </c>
      <c r="L15" s="28">
        <f t="shared" si="1"/>
        <v>-3000</v>
      </c>
      <c r="M15" s="29"/>
    </row>
    <row r="16" spans="1:13" ht="12.75">
      <c r="A16" s="17" t="s">
        <v>34</v>
      </c>
      <c r="B16" s="18" t="s">
        <v>18</v>
      </c>
      <c r="C16" s="19" t="s">
        <v>19</v>
      </c>
      <c r="D16" s="20">
        <v>22785</v>
      </c>
      <c r="E16" s="21">
        <v>28000</v>
      </c>
      <c r="F16" s="37">
        <v>22291.16</v>
      </c>
      <c r="G16" s="23">
        <v>28000</v>
      </c>
      <c r="H16" s="31">
        <v>-5700</v>
      </c>
      <c r="I16" s="25">
        <f t="shared" si="0"/>
        <v>22300</v>
      </c>
      <c r="J16" s="26">
        <v>25000</v>
      </c>
      <c r="K16" s="27">
        <v>23000</v>
      </c>
      <c r="L16" s="28">
        <f t="shared" si="1"/>
        <v>-2000</v>
      </c>
      <c r="M16" s="29"/>
    </row>
    <row r="17" spans="1:13" ht="12.75">
      <c r="A17" s="17" t="s">
        <v>34</v>
      </c>
      <c r="B17" s="18" t="s">
        <v>20</v>
      </c>
      <c r="C17" s="19" t="s">
        <v>21</v>
      </c>
      <c r="D17" s="20">
        <v>6247.89</v>
      </c>
      <c r="E17" s="21">
        <v>12000</v>
      </c>
      <c r="F17" s="37">
        <v>7577.63</v>
      </c>
      <c r="G17" s="23">
        <v>12000</v>
      </c>
      <c r="H17" s="31">
        <v>-4400</v>
      </c>
      <c r="I17" s="25">
        <f t="shared" si="0"/>
        <v>7600</v>
      </c>
      <c r="J17" s="26">
        <v>10000</v>
      </c>
      <c r="K17" s="27">
        <v>8000</v>
      </c>
      <c r="L17" s="28">
        <f t="shared" si="1"/>
        <v>-2000</v>
      </c>
      <c r="M17" s="29"/>
    </row>
    <row r="18" spans="1:13" ht="12.75">
      <c r="A18" s="17" t="s">
        <v>34</v>
      </c>
      <c r="B18" s="18" t="s">
        <v>22</v>
      </c>
      <c r="C18" s="19" t="s">
        <v>23</v>
      </c>
      <c r="D18" s="20">
        <v>37357.22</v>
      </c>
      <c r="E18" s="21">
        <v>35100</v>
      </c>
      <c r="F18" s="37">
        <v>28670.85</v>
      </c>
      <c r="G18" s="23">
        <v>35100</v>
      </c>
      <c r="H18" s="43">
        <v>0</v>
      </c>
      <c r="I18" s="25">
        <f t="shared" si="0"/>
        <v>35100</v>
      </c>
      <c r="J18" s="26">
        <v>35000</v>
      </c>
      <c r="K18" s="27">
        <v>30000</v>
      </c>
      <c r="L18" s="28">
        <f t="shared" si="1"/>
        <v>-5000</v>
      </c>
      <c r="M18" s="29"/>
    </row>
    <row r="19" spans="1:13" ht="12.75">
      <c r="A19" s="17" t="s">
        <v>34</v>
      </c>
      <c r="B19" s="18" t="s">
        <v>41</v>
      </c>
      <c r="C19" s="19" t="s">
        <v>42</v>
      </c>
      <c r="D19" s="20">
        <v>746.01</v>
      </c>
      <c r="E19" s="21">
        <v>3500</v>
      </c>
      <c r="F19" s="37">
        <v>2544.47</v>
      </c>
      <c r="G19" s="23">
        <v>3500</v>
      </c>
      <c r="H19" s="24"/>
      <c r="I19" s="25">
        <f t="shared" si="0"/>
        <v>3500</v>
      </c>
      <c r="J19" s="26">
        <v>3500</v>
      </c>
      <c r="K19" s="27">
        <v>2500</v>
      </c>
      <c r="L19" s="28">
        <f t="shared" si="1"/>
        <v>-1000</v>
      </c>
      <c r="M19" s="29"/>
    </row>
    <row r="20" spans="1:13" ht="12.75">
      <c r="A20" s="17" t="s">
        <v>34</v>
      </c>
      <c r="B20" s="18" t="s">
        <v>43</v>
      </c>
      <c r="C20" s="19" t="s">
        <v>44</v>
      </c>
      <c r="D20" s="20">
        <v>582.16</v>
      </c>
      <c r="E20" s="21">
        <v>1500</v>
      </c>
      <c r="F20" s="37">
        <v>742.2</v>
      </c>
      <c r="G20" s="23">
        <v>1500</v>
      </c>
      <c r="H20" s="24">
        <v>500</v>
      </c>
      <c r="I20" s="25">
        <f t="shared" si="0"/>
        <v>2000</v>
      </c>
      <c r="J20" s="26">
        <v>1500</v>
      </c>
      <c r="K20" s="27">
        <v>800</v>
      </c>
      <c r="L20" s="28">
        <f t="shared" si="1"/>
        <v>-700</v>
      </c>
      <c r="M20" s="29"/>
    </row>
    <row r="21" spans="1:13" ht="12.75">
      <c r="A21" s="17" t="s">
        <v>34</v>
      </c>
      <c r="B21" s="18" t="s">
        <v>45</v>
      </c>
      <c r="C21" s="19" t="s">
        <v>46</v>
      </c>
      <c r="D21" s="20">
        <v>22902.69</v>
      </c>
      <c r="E21" s="21">
        <v>22900</v>
      </c>
      <c r="F21" s="37">
        <v>22431.36</v>
      </c>
      <c r="G21" s="23">
        <v>22900</v>
      </c>
      <c r="H21" s="24"/>
      <c r="I21" s="25">
        <f t="shared" si="0"/>
        <v>22900</v>
      </c>
      <c r="J21" s="26">
        <v>25000</v>
      </c>
      <c r="K21" s="27">
        <v>24000</v>
      </c>
      <c r="L21" s="28">
        <f t="shared" si="1"/>
        <v>-1000</v>
      </c>
      <c r="M21" s="44"/>
    </row>
    <row r="22" spans="1:13" ht="12.75">
      <c r="A22" s="17" t="s">
        <v>34</v>
      </c>
      <c r="B22" s="18" t="s">
        <v>47</v>
      </c>
      <c r="C22" s="19" t="s">
        <v>48</v>
      </c>
      <c r="D22" s="20">
        <v>0</v>
      </c>
      <c r="E22" s="45">
        <v>500</v>
      </c>
      <c r="F22" s="37">
        <v>0</v>
      </c>
      <c r="G22" s="46">
        <v>500</v>
      </c>
      <c r="H22" s="24"/>
      <c r="I22" s="25">
        <f t="shared" si="0"/>
        <v>500</v>
      </c>
      <c r="J22" s="26">
        <v>500</v>
      </c>
      <c r="K22" s="27">
        <v>0</v>
      </c>
      <c r="L22" s="28">
        <f t="shared" si="1"/>
        <v>-500</v>
      </c>
      <c r="M22" s="44"/>
    </row>
    <row r="23" spans="1:13" ht="12.75">
      <c r="A23" s="17" t="s">
        <v>49</v>
      </c>
      <c r="B23" s="18" t="s">
        <v>14</v>
      </c>
      <c r="C23" s="19" t="s">
        <v>15</v>
      </c>
      <c r="D23" s="20">
        <v>6084.7</v>
      </c>
      <c r="E23" s="21">
        <v>7000</v>
      </c>
      <c r="F23" s="22">
        <v>5134.81</v>
      </c>
      <c r="G23" s="23">
        <v>7000</v>
      </c>
      <c r="H23" s="24">
        <v>-500</v>
      </c>
      <c r="I23" s="25">
        <f t="shared" si="0"/>
        <v>6500</v>
      </c>
      <c r="J23" s="26">
        <v>7000</v>
      </c>
      <c r="K23" s="27">
        <v>5000</v>
      </c>
      <c r="L23" s="28">
        <f t="shared" si="1"/>
        <v>-2000</v>
      </c>
      <c r="M23" s="47">
        <v>0</v>
      </c>
    </row>
    <row r="24" spans="1:13" s="60" customFormat="1" ht="16.5" customHeight="1">
      <c r="A24" s="48"/>
      <c r="B24" s="49"/>
      <c r="C24" s="42" t="s">
        <v>50</v>
      </c>
      <c r="D24" s="50"/>
      <c r="E24" s="51"/>
      <c r="F24" s="52"/>
      <c r="G24" s="53"/>
      <c r="H24" s="54"/>
      <c r="I24" s="55"/>
      <c r="J24" s="56"/>
      <c r="K24" s="57"/>
      <c r="L24" s="58"/>
      <c r="M24" s="59"/>
    </row>
    <row r="25" spans="1:13" ht="12.75">
      <c r="A25" s="17" t="s">
        <v>49</v>
      </c>
      <c r="B25" s="18" t="s">
        <v>51</v>
      </c>
      <c r="C25" s="19" t="s">
        <v>52</v>
      </c>
      <c r="D25" s="20">
        <v>31561.83</v>
      </c>
      <c r="E25" s="21">
        <v>44500</v>
      </c>
      <c r="F25" s="22">
        <v>36709.59</v>
      </c>
      <c r="G25" s="23">
        <v>44500</v>
      </c>
      <c r="H25" s="24"/>
      <c r="I25" s="25">
        <f t="shared" si="0"/>
        <v>44500</v>
      </c>
      <c r="J25" s="26">
        <v>44500</v>
      </c>
      <c r="K25" s="27">
        <v>35000</v>
      </c>
      <c r="L25" s="28">
        <f t="shared" si="1"/>
        <v>-9500</v>
      </c>
      <c r="M25" s="47">
        <v>9500</v>
      </c>
    </row>
    <row r="26" spans="1:13" ht="28.5" customHeight="1">
      <c r="A26" s="17"/>
      <c r="B26" s="18"/>
      <c r="C26" s="42" t="s">
        <v>53</v>
      </c>
      <c r="D26" s="20"/>
      <c r="E26" s="21"/>
      <c r="F26" s="22"/>
      <c r="G26" s="23"/>
      <c r="H26" s="24"/>
      <c r="I26" s="25"/>
      <c r="J26" s="26"/>
      <c r="K26" s="27"/>
      <c r="L26" s="28"/>
      <c r="M26" s="61"/>
    </row>
    <row r="27" spans="1:13" ht="12.75">
      <c r="A27" s="17" t="s">
        <v>54</v>
      </c>
      <c r="B27" s="18" t="s">
        <v>55</v>
      </c>
      <c r="C27" s="19" t="s">
        <v>56</v>
      </c>
      <c r="D27" s="20">
        <v>0</v>
      </c>
      <c r="E27" s="21">
        <v>5000</v>
      </c>
      <c r="F27" s="37">
        <v>3533.69</v>
      </c>
      <c r="G27" s="23">
        <v>5000</v>
      </c>
      <c r="H27" s="31">
        <v>-1400</v>
      </c>
      <c r="I27" s="25">
        <f t="shared" si="0"/>
        <v>3600</v>
      </c>
      <c r="J27" s="26">
        <v>5000</v>
      </c>
      <c r="K27" s="27">
        <v>4000</v>
      </c>
      <c r="L27" s="28">
        <f t="shared" si="1"/>
        <v>-1000</v>
      </c>
      <c r="M27" s="29"/>
    </row>
    <row r="28" spans="1:13" ht="12.75">
      <c r="A28" s="17" t="s">
        <v>54</v>
      </c>
      <c r="B28" s="18" t="s">
        <v>43</v>
      </c>
      <c r="C28" s="19" t="s">
        <v>44</v>
      </c>
      <c r="D28" s="20">
        <v>0</v>
      </c>
      <c r="E28" s="21">
        <v>68500</v>
      </c>
      <c r="F28" s="37">
        <v>71140.98</v>
      </c>
      <c r="G28" s="23">
        <v>75800</v>
      </c>
      <c r="H28" s="24"/>
      <c r="I28" s="25">
        <f t="shared" si="0"/>
        <v>75800</v>
      </c>
      <c r="J28" s="26">
        <v>64900</v>
      </c>
      <c r="K28" s="27">
        <v>50000</v>
      </c>
      <c r="L28" s="28">
        <f t="shared" si="1"/>
        <v>-14900</v>
      </c>
      <c r="M28" s="29"/>
    </row>
    <row r="29" spans="1:13" ht="12.75">
      <c r="A29" s="17" t="s">
        <v>57</v>
      </c>
      <c r="B29" s="18" t="s">
        <v>58</v>
      </c>
      <c r="C29" s="19" t="s">
        <v>59</v>
      </c>
      <c r="D29" s="20">
        <v>894.19</v>
      </c>
      <c r="E29" s="21">
        <v>1000</v>
      </c>
      <c r="F29" s="37">
        <v>521.2</v>
      </c>
      <c r="G29" s="23">
        <v>1000</v>
      </c>
      <c r="H29" s="31">
        <v>-400</v>
      </c>
      <c r="I29" s="25">
        <f t="shared" si="0"/>
        <v>600</v>
      </c>
      <c r="J29" s="26">
        <v>1000</v>
      </c>
      <c r="K29" s="27">
        <v>700</v>
      </c>
      <c r="L29" s="28">
        <f t="shared" si="1"/>
        <v>-300</v>
      </c>
      <c r="M29" s="29"/>
    </row>
    <row r="30" spans="1:13" ht="12.75">
      <c r="A30" s="17" t="s">
        <v>57</v>
      </c>
      <c r="B30" s="18" t="s">
        <v>60</v>
      </c>
      <c r="C30" s="19" t="s">
        <v>61</v>
      </c>
      <c r="D30" s="20">
        <v>21567.32</v>
      </c>
      <c r="E30" s="21">
        <v>25000</v>
      </c>
      <c r="F30" s="37">
        <v>22608.76</v>
      </c>
      <c r="G30" s="23">
        <v>25000</v>
      </c>
      <c r="H30" s="31">
        <v>-2300</v>
      </c>
      <c r="I30" s="25">
        <f t="shared" si="0"/>
        <v>22700</v>
      </c>
      <c r="J30" s="26">
        <v>25000</v>
      </c>
      <c r="K30" s="27">
        <v>23000</v>
      </c>
      <c r="L30" s="28">
        <f t="shared" si="1"/>
        <v>-2000</v>
      </c>
      <c r="M30" s="29"/>
    </row>
    <row r="31" spans="1:13" ht="12.75">
      <c r="A31" s="17" t="s">
        <v>57</v>
      </c>
      <c r="B31" s="18" t="s">
        <v>18</v>
      </c>
      <c r="C31" s="19" t="s">
        <v>19</v>
      </c>
      <c r="D31" s="20">
        <v>309.6</v>
      </c>
      <c r="E31" s="21">
        <v>1000</v>
      </c>
      <c r="F31" s="37">
        <v>0</v>
      </c>
      <c r="G31" s="23">
        <v>1000</v>
      </c>
      <c r="H31" s="31">
        <v>-900</v>
      </c>
      <c r="I31" s="25">
        <f t="shared" si="0"/>
        <v>100</v>
      </c>
      <c r="J31" s="26">
        <v>1000</v>
      </c>
      <c r="K31" s="27">
        <v>400</v>
      </c>
      <c r="L31" s="28">
        <f t="shared" si="1"/>
        <v>-600</v>
      </c>
      <c r="M31" s="29"/>
    </row>
    <row r="32" spans="1:13" ht="12.75">
      <c r="A32" s="17" t="s">
        <v>57</v>
      </c>
      <c r="B32" s="18" t="s">
        <v>55</v>
      </c>
      <c r="C32" s="19" t="s">
        <v>62</v>
      </c>
      <c r="D32" s="20">
        <v>239.03</v>
      </c>
      <c r="E32" s="45">
        <v>500</v>
      </c>
      <c r="F32" s="37">
        <v>266.59</v>
      </c>
      <c r="G32" s="46">
        <v>500</v>
      </c>
      <c r="H32" s="31">
        <v>-200</v>
      </c>
      <c r="I32" s="25">
        <f t="shared" si="0"/>
        <v>300</v>
      </c>
      <c r="J32" s="26">
        <v>500</v>
      </c>
      <c r="K32" s="27">
        <v>300</v>
      </c>
      <c r="L32" s="28">
        <f t="shared" si="1"/>
        <v>-200</v>
      </c>
      <c r="M32" s="29"/>
    </row>
    <row r="33" spans="1:13" ht="12.75">
      <c r="A33" s="17" t="s">
        <v>57</v>
      </c>
      <c r="B33" s="18" t="s">
        <v>20</v>
      </c>
      <c r="C33" s="19" t="s">
        <v>21</v>
      </c>
      <c r="D33" s="20">
        <v>668.44</v>
      </c>
      <c r="E33" s="21">
        <v>1000</v>
      </c>
      <c r="F33" s="37">
        <v>559.13</v>
      </c>
      <c r="G33" s="23">
        <v>1000</v>
      </c>
      <c r="H33" s="31">
        <v>-400</v>
      </c>
      <c r="I33" s="25">
        <f t="shared" si="0"/>
        <v>600</v>
      </c>
      <c r="J33" s="26">
        <v>1000</v>
      </c>
      <c r="K33" s="27">
        <v>700</v>
      </c>
      <c r="L33" s="28">
        <f t="shared" si="1"/>
        <v>-300</v>
      </c>
      <c r="M33" s="29"/>
    </row>
    <row r="34" spans="1:13" ht="12.75">
      <c r="A34" s="17" t="s">
        <v>57</v>
      </c>
      <c r="B34" s="18" t="s">
        <v>43</v>
      </c>
      <c r="C34" s="19" t="s">
        <v>44</v>
      </c>
      <c r="D34" s="20">
        <v>0</v>
      </c>
      <c r="E34" s="45">
        <v>400</v>
      </c>
      <c r="F34" s="37">
        <v>0</v>
      </c>
      <c r="G34" s="46">
        <v>400</v>
      </c>
      <c r="H34" s="31">
        <v>-400</v>
      </c>
      <c r="I34" s="25">
        <f t="shared" si="0"/>
        <v>0</v>
      </c>
      <c r="J34" s="26">
        <v>400</v>
      </c>
      <c r="K34" s="27">
        <v>0</v>
      </c>
      <c r="L34" s="28">
        <f t="shared" si="1"/>
        <v>-400</v>
      </c>
      <c r="M34" s="29"/>
    </row>
    <row r="35" spans="1:13" ht="12.75">
      <c r="A35" s="17" t="s">
        <v>63</v>
      </c>
      <c r="B35" s="18" t="s">
        <v>64</v>
      </c>
      <c r="C35" s="19" t="s">
        <v>65</v>
      </c>
      <c r="D35" s="20">
        <v>38640.92</v>
      </c>
      <c r="E35" s="21">
        <v>43900</v>
      </c>
      <c r="F35" s="37">
        <v>30268.48</v>
      </c>
      <c r="G35" s="23">
        <v>43900</v>
      </c>
      <c r="H35" s="24">
        <v>9800</v>
      </c>
      <c r="I35" s="25">
        <f t="shared" si="0"/>
        <v>53700</v>
      </c>
      <c r="J35" s="26">
        <v>53700</v>
      </c>
      <c r="K35" s="27">
        <v>40000</v>
      </c>
      <c r="L35" s="28">
        <f t="shared" si="1"/>
        <v>-13700</v>
      </c>
      <c r="M35" s="47">
        <v>9700</v>
      </c>
    </row>
    <row r="36" spans="1:13" ht="60.75" customHeight="1">
      <c r="A36" s="17"/>
      <c r="B36" s="18"/>
      <c r="C36" s="42" t="s">
        <v>66</v>
      </c>
      <c r="D36" s="20"/>
      <c r="E36" s="21"/>
      <c r="F36" s="37"/>
      <c r="G36" s="23"/>
      <c r="H36" s="24"/>
      <c r="I36" s="25"/>
      <c r="J36" s="26"/>
      <c r="K36" s="27"/>
      <c r="L36" s="28"/>
      <c r="M36" s="61"/>
    </row>
    <row r="37" spans="1:13" ht="12.75">
      <c r="A37" s="32" t="s">
        <v>63</v>
      </c>
      <c r="B37" s="33" t="s">
        <v>67</v>
      </c>
      <c r="C37" s="19" t="s">
        <v>68</v>
      </c>
      <c r="D37" s="20">
        <v>0</v>
      </c>
      <c r="E37" s="45">
        <v>500</v>
      </c>
      <c r="F37" s="37">
        <v>0</v>
      </c>
      <c r="G37" s="46">
        <v>500</v>
      </c>
      <c r="H37" s="24"/>
      <c r="I37" s="25">
        <f t="shared" si="0"/>
        <v>500</v>
      </c>
      <c r="J37" s="26">
        <v>2500</v>
      </c>
      <c r="K37" s="27">
        <v>1000</v>
      </c>
      <c r="L37" s="28">
        <f t="shared" si="1"/>
        <v>-1500</v>
      </c>
      <c r="M37" s="62">
        <v>1500</v>
      </c>
    </row>
    <row r="38" spans="1:13" ht="57" customHeight="1">
      <c r="A38" s="32"/>
      <c r="B38" s="33"/>
      <c r="C38" s="42" t="s">
        <v>69</v>
      </c>
      <c r="D38" s="20"/>
      <c r="E38" s="45"/>
      <c r="F38" s="37"/>
      <c r="G38" s="46"/>
      <c r="H38" s="24"/>
      <c r="I38" s="25"/>
      <c r="J38" s="26"/>
      <c r="K38" s="27"/>
      <c r="L38" s="28"/>
      <c r="M38" s="62"/>
    </row>
    <row r="39" spans="1:13" ht="12.75">
      <c r="A39" s="17" t="s">
        <v>70</v>
      </c>
      <c r="B39" s="18" t="s">
        <v>55</v>
      </c>
      <c r="C39" s="19" t="s">
        <v>71</v>
      </c>
      <c r="D39" s="20">
        <v>2273.46</v>
      </c>
      <c r="E39" s="21">
        <v>5000</v>
      </c>
      <c r="F39" s="22">
        <v>2353.2</v>
      </c>
      <c r="G39" s="23">
        <v>5000</v>
      </c>
      <c r="H39" s="31">
        <v>-2600</v>
      </c>
      <c r="I39" s="25">
        <f t="shared" si="0"/>
        <v>2400</v>
      </c>
      <c r="J39" s="26">
        <v>4000</v>
      </c>
      <c r="K39" s="27">
        <v>2400</v>
      </c>
      <c r="L39" s="28">
        <f t="shared" si="1"/>
        <v>-1600</v>
      </c>
      <c r="M39" s="29"/>
    </row>
    <row r="40" spans="1:13" ht="12.75">
      <c r="A40" s="17" t="s">
        <v>70</v>
      </c>
      <c r="B40" s="18" t="s">
        <v>20</v>
      </c>
      <c r="C40" s="19" t="s">
        <v>21</v>
      </c>
      <c r="D40" s="20">
        <v>2404.33</v>
      </c>
      <c r="E40" s="21">
        <v>3000</v>
      </c>
      <c r="F40" s="22">
        <v>1627.69</v>
      </c>
      <c r="G40" s="23">
        <v>3000</v>
      </c>
      <c r="H40" s="31">
        <v>-1300</v>
      </c>
      <c r="I40" s="25">
        <f t="shared" si="0"/>
        <v>1700</v>
      </c>
      <c r="J40" s="26">
        <v>2000</v>
      </c>
      <c r="K40" s="27">
        <v>1700</v>
      </c>
      <c r="L40" s="28">
        <f t="shared" si="1"/>
        <v>-300</v>
      </c>
      <c r="M40" s="29"/>
    </row>
    <row r="41" spans="1:13" ht="12.75">
      <c r="A41" s="17" t="s">
        <v>72</v>
      </c>
      <c r="B41" s="18" t="s">
        <v>73</v>
      </c>
      <c r="C41" s="19" t="s">
        <v>74</v>
      </c>
      <c r="D41" s="20">
        <v>-55030.07</v>
      </c>
      <c r="E41" s="21">
        <v>10000</v>
      </c>
      <c r="F41" s="22">
        <v>3680.52</v>
      </c>
      <c r="G41" s="23">
        <v>10000</v>
      </c>
      <c r="H41" s="31">
        <v>-6400</v>
      </c>
      <c r="I41" s="25">
        <f>SUM(G41:H41)</f>
        <v>3600</v>
      </c>
      <c r="J41" s="26">
        <v>10000</v>
      </c>
      <c r="K41" s="27">
        <v>3600</v>
      </c>
      <c r="L41" s="28">
        <f t="shared" si="1"/>
        <v>-6400</v>
      </c>
      <c r="M41" s="29"/>
    </row>
    <row r="42" spans="1:13" ht="12.75">
      <c r="A42" s="17" t="s">
        <v>75</v>
      </c>
      <c r="B42" s="18" t="s">
        <v>14</v>
      </c>
      <c r="C42" s="19" t="s">
        <v>15</v>
      </c>
      <c r="D42" s="20">
        <v>5444.5</v>
      </c>
      <c r="E42" s="21">
        <v>5500</v>
      </c>
      <c r="F42" s="22">
        <v>8170.48</v>
      </c>
      <c r="G42" s="23">
        <v>5500</v>
      </c>
      <c r="H42" s="24"/>
      <c r="I42" s="25">
        <f aca="true" t="shared" si="2" ref="I42:I56">SUM(G42:H42)</f>
        <v>5500</v>
      </c>
      <c r="J42" s="26">
        <v>5500</v>
      </c>
      <c r="K42" s="27">
        <v>3000</v>
      </c>
      <c r="L42" s="28">
        <f t="shared" si="1"/>
        <v>-2500</v>
      </c>
      <c r="M42" s="47">
        <v>0</v>
      </c>
    </row>
    <row r="43" spans="1:13" ht="78" customHeight="1">
      <c r="A43" s="17"/>
      <c r="B43" s="18"/>
      <c r="C43" s="42" t="s">
        <v>129</v>
      </c>
      <c r="D43" s="20"/>
      <c r="E43" s="21"/>
      <c r="F43" s="22"/>
      <c r="G43" s="23"/>
      <c r="H43" s="24"/>
      <c r="I43" s="25"/>
      <c r="J43" s="26"/>
      <c r="K43" s="27"/>
      <c r="L43" s="28"/>
      <c r="M43" s="61"/>
    </row>
    <row r="44" spans="1:13" ht="12.75">
      <c r="A44" s="17" t="s">
        <v>75</v>
      </c>
      <c r="B44" s="18" t="s">
        <v>22</v>
      </c>
      <c r="C44" s="19" t="s">
        <v>23</v>
      </c>
      <c r="D44" s="20">
        <v>730.66</v>
      </c>
      <c r="E44" s="21">
        <v>1000</v>
      </c>
      <c r="F44" s="22">
        <v>849.03</v>
      </c>
      <c r="G44" s="23">
        <v>1000</v>
      </c>
      <c r="H44" s="24"/>
      <c r="I44" s="25">
        <f t="shared" si="2"/>
        <v>1000</v>
      </c>
      <c r="J44" s="26">
        <v>1000</v>
      </c>
      <c r="K44" s="27">
        <v>600</v>
      </c>
      <c r="L44" s="28">
        <f t="shared" si="1"/>
        <v>-400</v>
      </c>
      <c r="M44" s="62">
        <v>400</v>
      </c>
    </row>
    <row r="45" spans="1:13" ht="78" customHeight="1">
      <c r="A45" s="17"/>
      <c r="B45" s="18"/>
      <c r="C45" s="42" t="s">
        <v>76</v>
      </c>
      <c r="D45" s="20"/>
      <c r="E45" s="21"/>
      <c r="F45" s="22"/>
      <c r="G45" s="23"/>
      <c r="H45" s="24"/>
      <c r="I45" s="25"/>
      <c r="J45" s="26"/>
      <c r="K45" s="27"/>
      <c r="L45" s="28"/>
      <c r="M45" s="62"/>
    </row>
    <row r="46" spans="1:13" ht="12.75">
      <c r="A46" s="17" t="s">
        <v>75</v>
      </c>
      <c r="B46" s="18" t="s">
        <v>77</v>
      </c>
      <c r="C46" s="19" t="s">
        <v>78</v>
      </c>
      <c r="D46" s="20">
        <v>6576.31</v>
      </c>
      <c r="E46" s="21">
        <v>3500</v>
      </c>
      <c r="F46" s="22">
        <v>2077.61</v>
      </c>
      <c r="G46" s="23">
        <v>3500</v>
      </c>
      <c r="H46" s="24">
        <v>-500</v>
      </c>
      <c r="I46" s="25">
        <f t="shared" si="2"/>
        <v>3000</v>
      </c>
      <c r="J46" s="26">
        <v>3500</v>
      </c>
      <c r="K46" s="27">
        <v>2500</v>
      </c>
      <c r="L46" s="28">
        <f t="shared" si="1"/>
        <v>-1000</v>
      </c>
      <c r="M46" s="47">
        <v>0</v>
      </c>
    </row>
    <row r="47" spans="1:13" ht="36" customHeight="1">
      <c r="A47" s="17"/>
      <c r="B47" s="18"/>
      <c r="C47" s="42" t="s">
        <v>79</v>
      </c>
      <c r="D47" s="20"/>
      <c r="E47" s="21"/>
      <c r="F47" s="22"/>
      <c r="G47" s="23"/>
      <c r="H47" s="24"/>
      <c r="I47" s="25"/>
      <c r="J47" s="26"/>
      <c r="K47" s="27"/>
      <c r="L47" s="28"/>
      <c r="M47" s="61"/>
    </row>
    <row r="48" spans="1:13" ht="12.75">
      <c r="A48" s="17" t="s">
        <v>80</v>
      </c>
      <c r="B48" s="18" t="s">
        <v>55</v>
      </c>
      <c r="C48" s="19" t="s">
        <v>71</v>
      </c>
      <c r="D48" s="20">
        <v>2378.87</v>
      </c>
      <c r="E48" s="21">
        <v>4000</v>
      </c>
      <c r="F48" s="22">
        <v>2355.69</v>
      </c>
      <c r="G48" s="23">
        <v>4000</v>
      </c>
      <c r="H48" s="31">
        <v>-1600</v>
      </c>
      <c r="I48" s="25">
        <f t="shared" si="2"/>
        <v>2400</v>
      </c>
      <c r="J48" s="26">
        <v>3000</v>
      </c>
      <c r="K48" s="27">
        <v>2400</v>
      </c>
      <c r="L48" s="28">
        <f t="shared" si="1"/>
        <v>-600</v>
      </c>
      <c r="M48" s="29"/>
    </row>
    <row r="49" spans="1:13" ht="12.75">
      <c r="A49" s="17" t="s">
        <v>80</v>
      </c>
      <c r="B49" s="18" t="s">
        <v>20</v>
      </c>
      <c r="C49" s="19" t="s">
        <v>21</v>
      </c>
      <c r="D49" s="20">
        <v>315.11</v>
      </c>
      <c r="E49" s="21">
        <v>1500</v>
      </c>
      <c r="F49" s="22">
        <v>196.73</v>
      </c>
      <c r="G49" s="23">
        <v>1500</v>
      </c>
      <c r="H49" s="31">
        <v>-1300</v>
      </c>
      <c r="I49" s="25">
        <f t="shared" si="2"/>
        <v>200</v>
      </c>
      <c r="J49" s="26">
        <v>500</v>
      </c>
      <c r="K49" s="27">
        <v>200</v>
      </c>
      <c r="L49" s="28">
        <f t="shared" si="1"/>
        <v>-300</v>
      </c>
      <c r="M49" s="29"/>
    </row>
    <row r="50" spans="1:13" ht="12.75">
      <c r="A50" s="17" t="s">
        <v>81</v>
      </c>
      <c r="B50" s="18" t="s">
        <v>20</v>
      </c>
      <c r="C50" s="19" t="s">
        <v>21</v>
      </c>
      <c r="D50" s="20">
        <v>8396.96</v>
      </c>
      <c r="E50" s="21">
        <v>10000</v>
      </c>
      <c r="F50" s="22">
        <v>8464.79</v>
      </c>
      <c r="G50" s="23">
        <v>10000</v>
      </c>
      <c r="H50" s="31">
        <v>-1500</v>
      </c>
      <c r="I50" s="25">
        <f t="shared" si="2"/>
        <v>8500</v>
      </c>
      <c r="J50" s="26">
        <v>10000</v>
      </c>
      <c r="K50" s="27">
        <v>8500</v>
      </c>
      <c r="L50" s="28">
        <f t="shared" si="1"/>
        <v>-1500</v>
      </c>
      <c r="M50" s="29"/>
    </row>
    <row r="51" spans="1:13" ht="12.75">
      <c r="A51" s="17" t="s">
        <v>82</v>
      </c>
      <c r="B51" s="18" t="s">
        <v>83</v>
      </c>
      <c r="C51" s="19" t="s">
        <v>84</v>
      </c>
      <c r="D51" s="20">
        <v>4000</v>
      </c>
      <c r="E51" s="21">
        <v>4000</v>
      </c>
      <c r="F51" s="22">
        <v>-736.37</v>
      </c>
      <c r="G51" s="23">
        <v>4000</v>
      </c>
      <c r="H51" s="31">
        <v>-2300</v>
      </c>
      <c r="I51" s="25">
        <f t="shared" si="2"/>
        <v>1700</v>
      </c>
      <c r="J51" s="26">
        <v>4000</v>
      </c>
      <c r="K51" s="27">
        <v>2000</v>
      </c>
      <c r="L51" s="28">
        <f t="shared" si="1"/>
        <v>-2000</v>
      </c>
      <c r="M51" s="29"/>
    </row>
    <row r="52" spans="1:13" ht="12.75">
      <c r="A52" s="17" t="s">
        <v>82</v>
      </c>
      <c r="B52" s="18" t="s">
        <v>85</v>
      </c>
      <c r="C52" s="19" t="s">
        <v>86</v>
      </c>
      <c r="D52" s="20">
        <v>973.2</v>
      </c>
      <c r="E52" s="21">
        <v>1500</v>
      </c>
      <c r="F52" s="22">
        <v>96.39</v>
      </c>
      <c r="G52" s="23">
        <v>1500</v>
      </c>
      <c r="H52" s="31">
        <v>-1300</v>
      </c>
      <c r="I52" s="25">
        <f t="shared" si="2"/>
        <v>200</v>
      </c>
      <c r="J52" s="26">
        <v>1500</v>
      </c>
      <c r="K52" s="27">
        <v>500</v>
      </c>
      <c r="L52" s="28">
        <f t="shared" si="1"/>
        <v>-1000</v>
      </c>
      <c r="M52" s="29"/>
    </row>
    <row r="53" spans="1:13" ht="12.75">
      <c r="A53" s="17" t="s">
        <v>82</v>
      </c>
      <c r="B53" s="18" t="s">
        <v>18</v>
      </c>
      <c r="C53" s="19" t="s">
        <v>19</v>
      </c>
      <c r="D53" s="20">
        <v>14509.59</v>
      </c>
      <c r="E53" s="21">
        <v>18800</v>
      </c>
      <c r="F53" s="22">
        <v>13635.66</v>
      </c>
      <c r="G53" s="23">
        <v>18800</v>
      </c>
      <c r="H53" s="43">
        <v>0</v>
      </c>
      <c r="I53" s="25">
        <f t="shared" si="2"/>
        <v>18800</v>
      </c>
      <c r="J53" s="26">
        <v>18800</v>
      </c>
      <c r="K53" s="27">
        <v>15000</v>
      </c>
      <c r="L53" s="28">
        <f t="shared" si="1"/>
        <v>-3800</v>
      </c>
      <c r="M53" s="29"/>
    </row>
    <row r="54" spans="1:13" ht="12.75">
      <c r="A54" s="17" t="s">
        <v>82</v>
      </c>
      <c r="B54" s="18" t="s">
        <v>20</v>
      </c>
      <c r="C54" s="19" t="s">
        <v>21</v>
      </c>
      <c r="D54" s="20">
        <v>1937.86</v>
      </c>
      <c r="E54" s="21">
        <v>5000</v>
      </c>
      <c r="F54" s="22">
        <v>2174.54</v>
      </c>
      <c r="G54" s="23">
        <v>5000</v>
      </c>
      <c r="H54" s="31">
        <v>-2800</v>
      </c>
      <c r="I54" s="25">
        <f t="shared" si="2"/>
        <v>2200</v>
      </c>
      <c r="J54" s="26">
        <v>4000</v>
      </c>
      <c r="K54" s="27">
        <v>2500</v>
      </c>
      <c r="L54" s="28">
        <f t="shared" si="1"/>
        <v>-1500</v>
      </c>
      <c r="M54" s="29"/>
    </row>
    <row r="55" spans="1:13" ht="12.75">
      <c r="A55" s="17">
        <v>4641</v>
      </c>
      <c r="B55" s="18">
        <v>5224</v>
      </c>
      <c r="C55" s="19" t="s">
        <v>87</v>
      </c>
      <c r="D55" s="20">
        <v>0</v>
      </c>
      <c r="E55" s="21">
        <v>0</v>
      </c>
      <c r="F55" s="22">
        <v>0</v>
      </c>
      <c r="G55" s="23">
        <v>0</v>
      </c>
      <c r="H55" s="24"/>
      <c r="I55" s="25">
        <f t="shared" si="2"/>
        <v>0</v>
      </c>
      <c r="J55" s="26">
        <v>100</v>
      </c>
      <c r="K55" s="27">
        <v>0</v>
      </c>
      <c r="L55" s="28">
        <f t="shared" si="1"/>
        <v>-100</v>
      </c>
      <c r="M55" s="29"/>
    </row>
    <row r="56" spans="1:13" ht="12.75">
      <c r="A56" s="17" t="s">
        <v>88</v>
      </c>
      <c r="B56" s="18" t="s">
        <v>55</v>
      </c>
      <c r="C56" s="19" t="s">
        <v>71</v>
      </c>
      <c r="D56" s="20">
        <v>0</v>
      </c>
      <c r="E56" s="45">
        <v>500</v>
      </c>
      <c r="F56" s="22">
        <v>0</v>
      </c>
      <c r="G56" s="46">
        <v>500</v>
      </c>
      <c r="H56" s="31">
        <v>-500</v>
      </c>
      <c r="I56" s="25">
        <f t="shared" si="2"/>
        <v>0</v>
      </c>
      <c r="J56" s="26">
        <v>500</v>
      </c>
      <c r="K56" s="27">
        <v>0</v>
      </c>
      <c r="L56" s="28">
        <f t="shared" si="1"/>
        <v>-500</v>
      </c>
      <c r="M56" s="29"/>
    </row>
    <row r="57" spans="1:13" ht="12.75">
      <c r="A57" s="17" t="s">
        <v>89</v>
      </c>
      <c r="B57" s="18" t="s">
        <v>90</v>
      </c>
      <c r="C57" s="19" t="s">
        <v>91</v>
      </c>
      <c r="D57" s="20">
        <v>102696.54</v>
      </c>
      <c r="E57" s="21">
        <v>109300</v>
      </c>
      <c r="F57" s="22">
        <v>104588.28</v>
      </c>
      <c r="G57" s="23">
        <v>151500</v>
      </c>
      <c r="H57" s="24">
        <v>-18900</v>
      </c>
      <c r="I57" s="25">
        <f>SUM(G57:H57)</f>
        <v>132600</v>
      </c>
      <c r="J57" s="26">
        <v>151500</v>
      </c>
      <c r="K57" s="27">
        <v>132600</v>
      </c>
      <c r="L57" s="28">
        <f t="shared" si="1"/>
        <v>-18900</v>
      </c>
      <c r="M57" s="41">
        <v>18900</v>
      </c>
    </row>
    <row r="58" spans="1:13" ht="16.5" customHeight="1">
      <c r="A58" s="17"/>
      <c r="B58" s="18"/>
      <c r="C58" s="42" t="s">
        <v>92</v>
      </c>
      <c r="D58" s="20"/>
      <c r="E58" s="21"/>
      <c r="F58" s="22"/>
      <c r="G58" s="23"/>
      <c r="H58" s="24"/>
      <c r="I58" s="25"/>
      <c r="J58" s="26"/>
      <c r="K58" s="27"/>
      <c r="L58" s="28"/>
      <c r="M58" s="41"/>
    </row>
    <row r="59" spans="1:13" ht="12.75">
      <c r="A59" s="17" t="s">
        <v>93</v>
      </c>
      <c r="B59" s="18" t="s">
        <v>94</v>
      </c>
      <c r="C59" s="19" t="s">
        <v>95</v>
      </c>
      <c r="D59" s="20">
        <v>164909.55</v>
      </c>
      <c r="E59" s="21">
        <v>180800</v>
      </c>
      <c r="F59" s="22">
        <v>180217.05</v>
      </c>
      <c r="G59" s="23">
        <v>211500</v>
      </c>
      <c r="H59" s="24">
        <v>-18100</v>
      </c>
      <c r="I59" s="25">
        <f>SUM(G59:H59)</f>
        <v>193400</v>
      </c>
      <c r="J59" s="26">
        <v>211500</v>
      </c>
      <c r="K59" s="27">
        <v>193400</v>
      </c>
      <c r="L59" s="28">
        <f t="shared" si="1"/>
        <v>-18100</v>
      </c>
      <c r="M59" s="41">
        <v>18100</v>
      </c>
    </row>
    <row r="60" spans="1:13" ht="88.5" customHeight="1">
      <c r="A60" s="17"/>
      <c r="B60" s="18"/>
      <c r="C60" s="42" t="s">
        <v>96</v>
      </c>
      <c r="D60" s="20"/>
      <c r="E60" s="21"/>
      <c r="F60" s="22"/>
      <c r="G60" s="23"/>
      <c r="H60" s="24"/>
      <c r="I60" s="25"/>
      <c r="J60" s="26"/>
      <c r="K60" s="27"/>
      <c r="L60" s="28"/>
      <c r="M60" s="41"/>
    </row>
    <row r="61" spans="1:13" ht="12.75">
      <c r="A61" s="17" t="s">
        <v>97</v>
      </c>
      <c r="B61" s="18" t="s">
        <v>43</v>
      </c>
      <c r="C61" s="19" t="s">
        <v>44</v>
      </c>
      <c r="D61" s="20">
        <v>62800</v>
      </c>
      <c r="E61" s="21">
        <v>62800</v>
      </c>
      <c r="F61" s="22">
        <v>62800</v>
      </c>
      <c r="G61" s="23">
        <v>67100</v>
      </c>
      <c r="H61" s="24"/>
      <c r="I61" s="25">
        <f>SUM(G61:H61)</f>
        <v>67100</v>
      </c>
      <c r="J61" s="26">
        <v>67100</v>
      </c>
      <c r="K61" s="27">
        <v>63000</v>
      </c>
      <c r="L61" s="28">
        <f t="shared" si="1"/>
        <v>-4100</v>
      </c>
      <c r="M61" s="29"/>
    </row>
    <row r="62" spans="1:13" ht="12.75">
      <c r="A62" s="17" t="s">
        <v>98</v>
      </c>
      <c r="B62" s="18" t="s">
        <v>83</v>
      </c>
      <c r="C62" s="19" t="s">
        <v>84</v>
      </c>
      <c r="D62" s="20">
        <v>160.06</v>
      </c>
      <c r="E62" s="21">
        <v>2000</v>
      </c>
      <c r="F62" s="22">
        <v>0</v>
      </c>
      <c r="G62" s="23">
        <v>2000</v>
      </c>
      <c r="H62" s="31">
        <v>-1900</v>
      </c>
      <c r="I62" s="25">
        <f aca="true" t="shared" si="3" ref="I62:I68">SUM(G62:H62)</f>
        <v>100</v>
      </c>
      <c r="J62" s="26">
        <v>1000</v>
      </c>
      <c r="K62" s="27">
        <v>500</v>
      </c>
      <c r="L62" s="28">
        <f t="shared" si="1"/>
        <v>-500</v>
      </c>
      <c r="M62" s="29"/>
    </row>
    <row r="63" spans="1:13" ht="12.75">
      <c r="A63" s="17" t="s">
        <v>99</v>
      </c>
      <c r="B63" s="18" t="s">
        <v>100</v>
      </c>
      <c r="C63" s="19" t="s">
        <v>101</v>
      </c>
      <c r="D63" s="20">
        <v>2390.71</v>
      </c>
      <c r="E63" s="21">
        <v>2000</v>
      </c>
      <c r="F63" s="22">
        <v>326.53</v>
      </c>
      <c r="G63" s="23">
        <v>2000</v>
      </c>
      <c r="H63" s="31">
        <v>-1600</v>
      </c>
      <c r="I63" s="25">
        <f t="shared" si="3"/>
        <v>400</v>
      </c>
      <c r="J63" s="26">
        <v>2000</v>
      </c>
      <c r="K63" s="27">
        <v>1000</v>
      </c>
      <c r="L63" s="28">
        <f t="shared" si="1"/>
        <v>-1000</v>
      </c>
      <c r="M63" s="29"/>
    </row>
    <row r="64" spans="1:13" ht="12.75">
      <c r="A64" s="17" t="s">
        <v>99</v>
      </c>
      <c r="B64" s="18" t="s">
        <v>102</v>
      </c>
      <c r="C64" s="19" t="s">
        <v>103</v>
      </c>
      <c r="D64" s="20">
        <v>27800</v>
      </c>
      <c r="E64" s="21">
        <v>27400</v>
      </c>
      <c r="F64" s="22">
        <v>27800</v>
      </c>
      <c r="G64" s="23">
        <v>27400</v>
      </c>
      <c r="H64" s="31">
        <v>400</v>
      </c>
      <c r="I64" s="25">
        <f t="shared" si="3"/>
        <v>27800</v>
      </c>
      <c r="J64" s="26">
        <v>31200</v>
      </c>
      <c r="K64" s="27">
        <v>27800</v>
      </c>
      <c r="L64" s="28">
        <f t="shared" si="1"/>
        <v>-3400</v>
      </c>
      <c r="M64" s="29"/>
    </row>
    <row r="65" spans="1:13" ht="12.75">
      <c r="A65" s="17" t="s">
        <v>99</v>
      </c>
      <c r="B65" s="18" t="s">
        <v>104</v>
      </c>
      <c r="C65" s="19" t="s">
        <v>105</v>
      </c>
      <c r="D65" s="20">
        <v>0</v>
      </c>
      <c r="E65" s="45">
        <v>600</v>
      </c>
      <c r="F65" s="22">
        <v>0</v>
      </c>
      <c r="G65" s="46">
        <v>600</v>
      </c>
      <c r="H65" s="24"/>
      <c r="I65" s="25">
        <f t="shared" si="3"/>
        <v>600</v>
      </c>
      <c r="J65" s="26">
        <v>600</v>
      </c>
      <c r="K65" s="27">
        <v>100</v>
      </c>
      <c r="L65" s="28">
        <f t="shared" si="1"/>
        <v>-500</v>
      </c>
      <c r="M65" s="29"/>
    </row>
    <row r="66" spans="1:13" ht="12.75">
      <c r="A66" s="17" t="s">
        <v>99</v>
      </c>
      <c r="B66" s="18" t="s">
        <v>43</v>
      </c>
      <c r="C66" s="19" t="s">
        <v>44</v>
      </c>
      <c r="D66" s="20">
        <v>639200</v>
      </c>
      <c r="E66" s="21">
        <v>638300</v>
      </c>
      <c r="F66" s="22">
        <v>627400</v>
      </c>
      <c r="G66" s="23">
        <v>638300</v>
      </c>
      <c r="H66" s="39">
        <v>-10800</v>
      </c>
      <c r="I66" s="25">
        <f t="shared" si="3"/>
        <v>627500</v>
      </c>
      <c r="J66" s="26">
        <v>656000</v>
      </c>
      <c r="K66" s="27">
        <v>630000</v>
      </c>
      <c r="L66" s="28">
        <f t="shared" si="1"/>
        <v>-26000</v>
      </c>
      <c r="M66" s="29"/>
    </row>
    <row r="67" spans="1:13" ht="12.75">
      <c r="A67" s="17" t="s">
        <v>99</v>
      </c>
      <c r="B67" s="18" t="s">
        <v>106</v>
      </c>
      <c r="C67" s="19" t="s">
        <v>107</v>
      </c>
      <c r="D67" s="20">
        <v>42875.02</v>
      </c>
      <c r="E67" s="21">
        <v>20000</v>
      </c>
      <c r="F67" s="22">
        <v>5201.99</v>
      </c>
      <c r="G67" s="23">
        <v>20000</v>
      </c>
      <c r="H67" s="39">
        <v>-13400</v>
      </c>
      <c r="I67" s="25">
        <f t="shared" si="3"/>
        <v>6600</v>
      </c>
      <c r="J67" s="26">
        <v>20000</v>
      </c>
      <c r="K67" s="27">
        <v>7000</v>
      </c>
      <c r="L67" s="28">
        <f>K67-J67</f>
        <v>-13000</v>
      </c>
      <c r="M67" s="29"/>
    </row>
    <row r="68" spans="1:13" ht="12.75">
      <c r="A68" s="17" t="s">
        <v>108</v>
      </c>
      <c r="B68" s="18" t="s">
        <v>109</v>
      </c>
      <c r="C68" s="19" t="s">
        <v>110</v>
      </c>
      <c r="D68" s="20">
        <v>1500</v>
      </c>
      <c r="E68" s="21">
        <v>1000</v>
      </c>
      <c r="F68" s="22">
        <v>-228</v>
      </c>
      <c r="G68" s="23">
        <v>1000</v>
      </c>
      <c r="H68" s="31">
        <v>-900</v>
      </c>
      <c r="I68" s="25">
        <f t="shared" si="3"/>
        <v>100</v>
      </c>
      <c r="J68" s="26">
        <v>1000</v>
      </c>
      <c r="K68" s="27">
        <v>500</v>
      </c>
      <c r="L68" s="28">
        <f>K68-J68</f>
        <v>-500</v>
      </c>
      <c r="M68" s="29"/>
    </row>
    <row r="69" spans="1:13" ht="12.75">
      <c r="A69" s="17" t="s">
        <v>111</v>
      </c>
      <c r="B69" s="18" t="s">
        <v>112</v>
      </c>
      <c r="C69" s="19" t="s">
        <v>113</v>
      </c>
      <c r="D69" s="20">
        <v>86.43</v>
      </c>
      <c r="E69" s="45">
        <v>200</v>
      </c>
      <c r="F69" s="22">
        <v>-0.01</v>
      </c>
      <c r="G69" s="46">
        <v>200</v>
      </c>
      <c r="H69" s="24"/>
      <c r="I69" s="25">
        <f>SUM(G69:H69)</f>
        <v>200</v>
      </c>
      <c r="J69" s="26">
        <v>300</v>
      </c>
      <c r="K69" s="27">
        <v>100</v>
      </c>
      <c r="L69" s="28">
        <f>K69-J69</f>
        <v>-200</v>
      </c>
      <c r="M69" s="29"/>
    </row>
    <row r="70" spans="1:13" ht="12.75">
      <c r="A70" s="17" t="s">
        <v>114</v>
      </c>
      <c r="B70" s="18" t="s">
        <v>115</v>
      </c>
      <c r="C70" s="19" t="s">
        <v>116</v>
      </c>
      <c r="D70" s="20">
        <v>2728.77</v>
      </c>
      <c r="E70" s="21">
        <v>3000</v>
      </c>
      <c r="F70" s="22">
        <v>1381.83</v>
      </c>
      <c r="G70" s="23">
        <v>3000</v>
      </c>
      <c r="H70" s="31">
        <v>-1600</v>
      </c>
      <c r="I70" s="25">
        <f>SUM(G70:H70)</f>
        <v>1400</v>
      </c>
      <c r="J70" s="26">
        <v>2000</v>
      </c>
      <c r="K70" s="27">
        <v>1500</v>
      </c>
      <c r="L70" s="28">
        <f>K70-J70</f>
        <v>-500</v>
      </c>
      <c r="M70" s="29"/>
    </row>
    <row r="71" spans="1:12" ht="4.5" customHeight="1">
      <c r="A71" s="63"/>
      <c r="B71" s="63"/>
      <c r="C71" s="63"/>
      <c r="D71" s="64"/>
      <c r="E71" s="65"/>
      <c r="F71" s="64"/>
      <c r="G71" s="64"/>
      <c r="H71" s="66"/>
      <c r="I71" s="66"/>
      <c r="J71" s="66"/>
      <c r="K71" s="67"/>
      <c r="L71" s="67"/>
    </row>
    <row r="72" spans="1:12" ht="12.75">
      <c r="A72" s="68" t="s">
        <v>117</v>
      </c>
      <c r="B72" s="63"/>
      <c r="C72" s="63"/>
      <c r="D72" s="64"/>
      <c r="E72" s="65"/>
      <c r="F72" s="64"/>
      <c r="G72" s="64"/>
      <c r="H72" s="66"/>
      <c r="I72" s="66"/>
      <c r="J72" s="66"/>
      <c r="K72" s="67"/>
      <c r="L72" s="67"/>
    </row>
    <row r="73" spans="1:13" ht="16.5" customHeight="1">
      <c r="A73" s="17" t="s">
        <v>13</v>
      </c>
      <c r="B73" s="18" t="s">
        <v>118</v>
      </c>
      <c r="C73" s="19" t="s">
        <v>119</v>
      </c>
      <c r="D73" s="64"/>
      <c r="E73" s="65"/>
      <c r="F73" s="64"/>
      <c r="G73" s="64"/>
      <c r="H73" s="66"/>
      <c r="I73" s="66"/>
      <c r="J73" s="26">
        <v>246300</v>
      </c>
      <c r="K73" s="27"/>
      <c r="L73" s="28">
        <v>0</v>
      </c>
      <c r="M73" s="41">
        <v>13200</v>
      </c>
    </row>
    <row r="74" spans="1:13" ht="14.25" customHeight="1">
      <c r="A74" s="17" t="s">
        <v>120</v>
      </c>
      <c r="B74" s="18" t="s">
        <v>121</v>
      </c>
      <c r="C74" s="19" t="s">
        <v>122</v>
      </c>
      <c r="D74" s="64"/>
      <c r="E74" s="65"/>
      <c r="F74" s="64"/>
      <c r="G74" s="64"/>
      <c r="H74" s="66"/>
      <c r="I74" s="66"/>
      <c r="J74" s="26">
        <v>1352900</v>
      </c>
      <c r="K74" s="27"/>
      <c r="L74" s="28">
        <v>0</v>
      </c>
      <c r="M74" s="41">
        <v>131700</v>
      </c>
    </row>
    <row r="75" spans="1:13" ht="12.75">
      <c r="A75" s="17" t="s">
        <v>120</v>
      </c>
      <c r="B75" s="18" t="s">
        <v>123</v>
      </c>
      <c r="C75" s="19" t="s">
        <v>124</v>
      </c>
      <c r="D75" s="64"/>
      <c r="E75" s="65"/>
      <c r="F75" s="64"/>
      <c r="G75" s="64"/>
      <c r="H75" s="66"/>
      <c r="I75" s="66"/>
      <c r="J75" s="26">
        <v>474500</v>
      </c>
      <c r="K75" s="27"/>
      <c r="L75" s="28">
        <v>0</v>
      </c>
      <c r="M75" s="41">
        <v>1400</v>
      </c>
    </row>
    <row r="76" spans="1:12" ht="3.75" customHeight="1">
      <c r="A76" s="63"/>
      <c r="B76" s="63"/>
      <c r="C76" s="63"/>
      <c r="D76" s="64"/>
      <c r="E76" s="65"/>
      <c r="F76" s="64"/>
      <c r="G76" s="64"/>
      <c r="H76" s="66"/>
      <c r="I76" s="66"/>
      <c r="J76" s="66"/>
      <c r="K76" s="67"/>
      <c r="L76" s="67"/>
    </row>
    <row r="77" spans="1:13" ht="12.75">
      <c r="A77" s="63"/>
      <c r="B77" s="63"/>
      <c r="C77" s="69" t="s">
        <v>125</v>
      </c>
      <c r="D77" s="64"/>
      <c r="E77" s="65"/>
      <c r="F77" s="64"/>
      <c r="G77" s="64"/>
      <c r="H77" s="66"/>
      <c r="I77" s="66"/>
      <c r="J77" s="70">
        <f>SUM(J13+J41)</f>
        <v>11000</v>
      </c>
      <c r="K77" s="70">
        <f>SUM(K13+K41)</f>
        <v>5600</v>
      </c>
      <c r="L77" s="70">
        <f>SUM(L13+L41)</f>
        <v>-5400</v>
      </c>
      <c r="M77" s="70">
        <f>SUM(M13+M41+M73)</f>
        <v>13200</v>
      </c>
    </row>
    <row r="78" spans="1:13" ht="12.75">
      <c r="A78" s="63"/>
      <c r="B78" s="63"/>
      <c r="C78" s="63" t="s">
        <v>126</v>
      </c>
      <c r="D78" s="64"/>
      <c r="E78" s="65"/>
      <c r="F78" s="71"/>
      <c r="G78" s="64"/>
      <c r="H78" s="66"/>
      <c r="I78" s="66"/>
      <c r="J78" s="70">
        <f>SUM(J3:J12)+SUM(J14:J40)+SUM(J42:J70)</f>
        <v>1714600</v>
      </c>
      <c r="K78" s="70">
        <f>SUM(K3:K12)+SUM(K14:K40)+SUM(K42:K70)</f>
        <v>1508700</v>
      </c>
      <c r="L78" s="70">
        <f>SUM(L3:L12)+SUM(L14:L40)+SUM(L42:L70)</f>
        <v>-205900</v>
      </c>
      <c r="M78" s="70">
        <f>SUM(M3:M12)+SUM(M14:M40)+SUM(M42:M70)+SUM(M74:M75)</f>
        <v>195200</v>
      </c>
    </row>
    <row r="79" spans="1:13" ht="4.5" customHeight="1">
      <c r="A79" s="63"/>
      <c r="B79" s="63"/>
      <c r="C79" s="64"/>
      <c r="D79" s="64"/>
      <c r="E79" s="65"/>
      <c r="F79" s="71"/>
      <c r="G79" s="64"/>
      <c r="H79" s="70"/>
      <c r="I79" s="66"/>
      <c r="J79" s="66"/>
      <c r="K79" s="67"/>
      <c r="L79" s="72"/>
      <c r="M79" s="72"/>
    </row>
    <row r="80" spans="1:13" ht="13.5" thickBot="1">
      <c r="A80" s="63"/>
      <c r="B80" s="63"/>
      <c r="C80" s="69"/>
      <c r="D80" s="72"/>
      <c r="E80" s="65"/>
      <c r="F80" s="71"/>
      <c r="G80" s="64"/>
      <c r="H80" s="66"/>
      <c r="I80" s="66"/>
      <c r="J80" s="66"/>
      <c r="K80" s="73" t="s">
        <v>127</v>
      </c>
      <c r="L80" s="74">
        <f>SUM(L77-L78)</f>
        <v>200500</v>
      </c>
      <c r="M80" s="74">
        <f>SUM(M77-M78)</f>
        <v>-182000</v>
      </c>
    </row>
    <row r="81" spans="1:13" ht="13.5" thickBot="1">
      <c r="A81" s="75"/>
      <c r="B81" s="75"/>
      <c r="C81" s="76" t="s">
        <v>128</v>
      </c>
      <c r="D81" s="77"/>
      <c r="E81" s="78"/>
      <c r="F81" s="79"/>
      <c r="G81" s="77"/>
      <c r="I81" s="81"/>
      <c r="J81" s="81"/>
      <c r="K81" s="74">
        <v>2799100</v>
      </c>
      <c r="L81" s="74"/>
      <c r="M81" s="74">
        <f>K81-M80</f>
        <v>2981100</v>
      </c>
    </row>
    <row r="82" spans="1:10" ht="12.75">
      <c r="A82" s="75"/>
      <c r="B82" s="75"/>
      <c r="C82" s="75"/>
      <c r="D82" s="77"/>
      <c r="E82" s="78"/>
      <c r="F82" s="79"/>
      <c r="G82" s="77"/>
      <c r="H82" s="82"/>
      <c r="I82" s="83"/>
      <c r="J82" s="83"/>
    </row>
    <row r="83" spans="1:24" s="80" customFormat="1" ht="12.75">
      <c r="A83" s="75"/>
      <c r="B83" s="75"/>
      <c r="C83" s="75"/>
      <c r="D83" s="77"/>
      <c r="E83" s="78"/>
      <c r="F83" s="79"/>
      <c r="G83" s="77"/>
      <c r="K83" s="84"/>
      <c r="L83"/>
      <c r="M83"/>
      <c r="N83"/>
      <c r="O83"/>
      <c r="P83"/>
      <c r="Q83"/>
      <c r="R83"/>
      <c r="S83"/>
      <c r="T83"/>
      <c r="U83"/>
      <c r="V83"/>
      <c r="W83"/>
      <c r="X83"/>
    </row>
    <row r="84" spans="1:24" s="80" customFormat="1" ht="12.75">
      <c r="A84" s="75"/>
      <c r="B84" s="75"/>
      <c r="C84" s="75"/>
      <c r="D84" s="77"/>
      <c r="E84" s="85"/>
      <c r="F84" s="77"/>
      <c r="G84" s="77"/>
      <c r="K84"/>
      <c r="L84"/>
      <c r="M84"/>
      <c r="N84"/>
      <c r="O84"/>
      <c r="P84"/>
      <c r="Q84"/>
      <c r="R84"/>
      <c r="S84"/>
      <c r="T84"/>
      <c r="U84"/>
      <c r="V84"/>
      <c r="W84"/>
      <c r="X84"/>
    </row>
    <row r="85" spans="1:24" s="80" customFormat="1" ht="12.75">
      <c r="A85" s="75"/>
      <c r="B85" s="75"/>
      <c r="C85" s="75"/>
      <c r="D85" s="77"/>
      <c r="E85" s="78"/>
      <c r="F85" s="77"/>
      <c r="G85" s="77"/>
      <c r="K85"/>
      <c r="L85"/>
      <c r="M85"/>
      <c r="N85"/>
      <c r="O85"/>
      <c r="P85"/>
      <c r="Q85"/>
      <c r="R85"/>
      <c r="S85"/>
      <c r="T85"/>
      <c r="U85"/>
      <c r="V85"/>
      <c r="W85"/>
      <c r="X85"/>
    </row>
    <row r="86" spans="1:24" s="80" customFormat="1" ht="12.75">
      <c r="A86" s="75"/>
      <c r="B86" s="75"/>
      <c r="C86" s="75"/>
      <c r="D86" s="77"/>
      <c r="E86" s="78"/>
      <c r="F86" s="77"/>
      <c r="G86" s="77"/>
      <c r="K86"/>
      <c r="L86"/>
      <c r="M86"/>
      <c r="N86"/>
      <c r="O86"/>
      <c r="P86"/>
      <c r="Q86"/>
      <c r="R86"/>
      <c r="S86"/>
      <c r="T86"/>
      <c r="U86"/>
      <c r="V86"/>
      <c r="W86"/>
      <c r="X86"/>
    </row>
    <row r="87" spans="1:24" s="80" customFormat="1" ht="12.75">
      <c r="A87" s="75"/>
      <c r="B87" s="75"/>
      <c r="C87" s="75"/>
      <c r="D87"/>
      <c r="E87" s="78"/>
      <c r="F87" s="77"/>
      <c r="G87" s="77"/>
      <c r="K87"/>
      <c r="L87"/>
      <c r="M87"/>
      <c r="N87"/>
      <c r="O87"/>
      <c r="P87"/>
      <c r="Q87"/>
      <c r="R87"/>
      <c r="S87"/>
      <c r="T87"/>
      <c r="U87"/>
      <c r="V87"/>
      <c r="W87"/>
      <c r="X87"/>
    </row>
    <row r="88" spans="1:24" s="80" customFormat="1" ht="12.75">
      <c r="A88" s="75"/>
      <c r="B88" s="75"/>
      <c r="C88" s="75"/>
      <c r="D88"/>
      <c r="E88" s="78"/>
      <c r="F88"/>
      <c r="G88" s="77"/>
      <c r="K88"/>
      <c r="L88"/>
      <c r="M88"/>
      <c r="N88"/>
      <c r="O88"/>
      <c r="P88"/>
      <c r="Q88"/>
      <c r="R88"/>
      <c r="S88"/>
      <c r="T88"/>
      <c r="U88"/>
      <c r="V88"/>
      <c r="W88"/>
      <c r="X88"/>
    </row>
    <row r="89" spans="1:24" s="80" customFormat="1" ht="12.75">
      <c r="A89" s="75"/>
      <c r="B89" s="75"/>
      <c r="C89" s="75"/>
      <c r="D89"/>
      <c r="E89" s="78"/>
      <c r="F89"/>
      <c r="G89" s="77"/>
      <c r="K89"/>
      <c r="L89"/>
      <c r="M89"/>
      <c r="N89"/>
      <c r="O89"/>
      <c r="P89"/>
      <c r="Q89"/>
      <c r="R89"/>
      <c r="S89"/>
      <c r="T89"/>
      <c r="U89"/>
      <c r="V89"/>
      <c r="W89"/>
      <c r="X89"/>
    </row>
    <row r="90" spans="1:24" s="80" customFormat="1" ht="12.75">
      <c r="A90" s="75"/>
      <c r="B90" s="75"/>
      <c r="C90" s="75"/>
      <c r="D90"/>
      <c r="E90" s="78"/>
      <c r="F90"/>
      <c r="G90" s="77"/>
      <c r="K90"/>
      <c r="L90"/>
      <c r="M90"/>
      <c r="N90"/>
      <c r="O90"/>
      <c r="P90"/>
      <c r="Q90"/>
      <c r="R90"/>
      <c r="S90"/>
      <c r="T90"/>
      <c r="U90"/>
      <c r="V90"/>
      <c r="W90"/>
      <c r="X90"/>
    </row>
    <row r="91" spans="1:24" s="80" customFormat="1" ht="12.75">
      <c r="A91" s="75"/>
      <c r="B91" s="75"/>
      <c r="C91" s="75"/>
      <c r="D91"/>
      <c r="E91" s="78"/>
      <c r="F91" s="77"/>
      <c r="G91" s="77"/>
      <c r="K91"/>
      <c r="L91"/>
      <c r="M91"/>
      <c r="N91"/>
      <c r="O91"/>
      <c r="P91"/>
      <c r="Q91"/>
      <c r="R91"/>
      <c r="S91"/>
      <c r="T91"/>
      <c r="U91"/>
      <c r="V91"/>
      <c r="W91"/>
      <c r="X91"/>
    </row>
    <row r="92" spans="1:24" s="80" customFormat="1" ht="12.75">
      <c r="A92" s="75"/>
      <c r="B92" s="75"/>
      <c r="C92" s="75"/>
      <c r="D92"/>
      <c r="E92" s="78"/>
      <c r="F92" s="77"/>
      <c r="G92" s="77"/>
      <c r="K92"/>
      <c r="L92"/>
      <c r="M92"/>
      <c r="N92"/>
      <c r="O92"/>
      <c r="P92"/>
      <c r="Q92"/>
      <c r="R92"/>
      <c r="S92"/>
      <c r="T92"/>
      <c r="U92"/>
      <c r="V92"/>
      <c r="W92"/>
      <c r="X92"/>
    </row>
    <row r="93" spans="1:24" s="80" customFormat="1" ht="12.75">
      <c r="A93" s="75"/>
      <c r="B93" s="75"/>
      <c r="C93" s="75"/>
      <c r="D93"/>
      <c r="E93" s="78"/>
      <c r="F93" s="77"/>
      <c r="G93" s="77"/>
      <c r="K93"/>
      <c r="L93"/>
      <c r="M93"/>
      <c r="N93"/>
      <c r="O93"/>
      <c r="P93"/>
      <c r="Q93"/>
      <c r="R93"/>
      <c r="S93"/>
      <c r="T93"/>
      <c r="U93"/>
      <c r="V93"/>
      <c r="W93"/>
      <c r="X93"/>
    </row>
    <row r="94" spans="1:24" s="80" customFormat="1" ht="12.75">
      <c r="A94" s="75"/>
      <c r="B94" s="75"/>
      <c r="C94" s="75"/>
      <c r="D94"/>
      <c r="E94" s="78"/>
      <c r="F94" s="77"/>
      <c r="G94" s="77"/>
      <c r="K94"/>
      <c r="L94"/>
      <c r="M94"/>
      <c r="N94"/>
      <c r="O94"/>
      <c r="P94"/>
      <c r="Q94"/>
      <c r="R94"/>
      <c r="S94"/>
      <c r="T94"/>
      <c r="U94"/>
      <c r="V94"/>
      <c r="W94"/>
      <c r="X94"/>
    </row>
    <row r="95" spans="1:24" s="80" customFormat="1" ht="12.75">
      <c r="A95" s="75"/>
      <c r="B95" s="75"/>
      <c r="C95" s="75"/>
      <c r="D95"/>
      <c r="E95" s="78"/>
      <c r="F95" s="77"/>
      <c r="G95" s="77"/>
      <c r="K95"/>
      <c r="L95"/>
      <c r="M95"/>
      <c r="N95"/>
      <c r="O95"/>
      <c r="P95"/>
      <c r="Q95"/>
      <c r="R95"/>
      <c r="S95"/>
      <c r="T95"/>
      <c r="U95"/>
      <c r="V95"/>
      <c r="W95"/>
      <c r="X95"/>
    </row>
    <row r="96" spans="1:24" s="80" customFormat="1" ht="12.75">
      <c r="A96" s="75"/>
      <c r="B96" s="75"/>
      <c r="C96" s="75"/>
      <c r="D96"/>
      <c r="E96" s="78"/>
      <c r="F96" s="77"/>
      <c r="G96" s="77"/>
      <c r="K96"/>
      <c r="L96"/>
      <c r="M96"/>
      <c r="N96"/>
      <c r="O96"/>
      <c r="P96"/>
      <c r="Q96"/>
      <c r="R96"/>
      <c r="S96"/>
      <c r="T96"/>
      <c r="U96"/>
      <c r="V96"/>
      <c r="W96"/>
      <c r="X96"/>
    </row>
    <row r="97" spans="1:24" s="80" customFormat="1" ht="12.75">
      <c r="A97" s="75"/>
      <c r="B97" s="75"/>
      <c r="C97" s="75"/>
      <c r="D97"/>
      <c r="E97" s="78"/>
      <c r="F97" s="77"/>
      <c r="G97" s="77"/>
      <c r="K97"/>
      <c r="L97"/>
      <c r="M97"/>
      <c r="N97"/>
      <c r="O97"/>
      <c r="P97"/>
      <c r="Q97"/>
      <c r="R97"/>
      <c r="S97"/>
      <c r="T97"/>
      <c r="U97"/>
      <c r="V97"/>
      <c r="W97"/>
      <c r="X97"/>
    </row>
    <row r="98" spans="1:24" s="80" customFormat="1" ht="12.75">
      <c r="A98" s="75"/>
      <c r="B98" s="75"/>
      <c r="C98" s="75"/>
      <c r="D98"/>
      <c r="E98" s="78"/>
      <c r="F98" s="77"/>
      <c r="G98" s="77"/>
      <c r="K98"/>
      <c r="L98"/>
      <c r="M98"/>
      <c r="N98"/>
      <c r="O98"/>
      <c r="P98"/>
      <c r="Q98"/>
      <c r="R98"/>
      <c r="S98"/>
      <c r="T98"/>
      <c r="U98"/>
      <c r="V98"/>
      <c r="W98"/>
      <c r="X98"/>
    </row>
    <row r="99" spans="1:24" s="80" customFormat="1" ht="12.75">
      <c r="A99" s="75"/>
      <c r="B99" s="75"/>
      <c r="C99" s="75"/>
      <c r="D99"/>
      <c r="E99" s="78"/>
      <c r="F99" s="77"/>
      <c r="G99" s="77"/>
      <c r="K99"/>
      <c r="L99"/>
      <c r="M99"/>
      <c r="N99"/>
      <c r="O99"/>
      <c r="P99"/>
      <c r="Q99"/>
      <c r="R99"/>
      <c r="S99"/>
      <c r="T99"/>
      <c r="U99"/>
      <c r="V99"/>
      <c r="W99"/>
      <c r="X99"/>
    </row>
    <row r="100" spans="1:24" s="80" customFormat="1" ht="12.75">
      <c r="A100" s="75"/>
      <c r="B100" s="75"/>
      <c r="C100" s="75"/>
      <c r="D100"/>
      <c r="E100" s="78"/>
      <c r="F100" s="77"/>
      <c r="G100" s="77"/>
      <c r="K100"/>
      <c r="L100"/>
      <c r="M100"/>
      <c r="N100"/>
      <c r="O100"/>
      <c r="P100"/>
      <c r="Q100"/>
      <c r="R100"/>
      <c r="S100"/>
      <c r="T100"/>
      <c r="U100"/>
      <c r="V100"/>
      <c r="W100"/>
      <c r="X100"/>
    </row>
    <row r="101" spans="1:24" s="80" customFormat="1" ht="12.75">
      <c r="A101" s="75"/>
      <c r="B101" s="75"/>
      <c r="C101" s="75"/>
      <c r="D101"/>
      <c r="E101" s="78"/>
      <c r="F101" s="77"/>
      <c r="G101" s="77"/>
      <c r="K101"/>
      <c r="L101"/>
      <c r="M101"/>
      <c r="N101"/>
      <c r="O101"/>
      <c r="P101"/>
      <c r="Q101"/>
      <c r="R101"/>
      <c r="S101"/>
      <c r="T101"/>
      <c r="U101"/>
      <c r="V101"/>
      <c r="W101"/>
      <c r="X101"/>
    </row>
    <row r="102" spans="1:24" s="80" customFormat="1" ht="12.75">
      <c r="A102" s="75"/>
      <c r="B102" s="75"/>
      <c r="C102" s="75"/>
      <c r="D102"/>
      <c r="E102" s="78"/>
      <c r="F102" s="77"/>
      <c r="G102" s="77"/>
      <c r="K102"/>
      <c r="L102"/>
      <c r="M102"/>
      <c r="N102"/>
      <c r="O102"/>
      <c r="P102"/>
      <c r="Q102"/>
      <c r="R102"/>
      <c r="S102"/>
      <c r="T102"/>
      <c r="U102"/>
      <c r="V102"/>
      <c r="W102"/>
      <c r="X102"/>
    </row>
    <row r="103" spans="1:24" s="80" customFormat="1" ht="12.75">
      <c r="A103" s="75"/>
      <c r="B103" s="75"/>
      <c r="C103" s="75"/>
      <c r="D103" s="77"/>
      <c r="E103" s="78"/>
      <c r="F103" s="77"/>
      <c r="G103" s="77"/>
      <c r="K103"/>
      <c r="L103"/>
      <c r="M103"/>
      <c r="N103"/>
      <c r="O103"/>
      <c r="P103"/>
      <c r="Q103"/>
      <c r="R103"/>
      <c r="S103"/>
      <c r="T103"/>
      <c r="U103"/>
      <c r="V103"/>
      <c r="W103"/>
      <c r="X103"/>
    </row>
    <row r="104" spans="1:24" s="80" customFormat="1" ht="12.75">
      <c r="A104" s="75"/>
      <c r="B104" s="75"/>
      <c r="C104" s="75"/>
      <c r="D104" s="77"/>
      <c r="E104" s="78"/>
      <c r="F104" s="77"/>
      <c r="G104" s="77"/>
      <c r="K104"/>
      <c r="L104"/>
      <c r="M104"/>
      <c r="N104"/>
      <c r="O104"/>
      <c r="P104"/>
      <c r="Q104"/>
      <c r="R104"/>
      <c r="S104"/>
      <c r="T104"/>
      <c r="U104"/>
      <c r="V104"/>
      <c r="W104"/>
      <c r="X104"/>
    </row>
    <row r="105" spans="1:24" s="80" customFormat="1" ht="12.75">
      <c r="A105" s="75"/>
      <c r="B105" s="75"/>
      <c r="C105" s="75"/>
      <c r="D105" s="77"/>
      <c r="E105" s="78"/>
      <c r="F105" s="77"/>
      <c r="G105" s="77"/>
      <c r="K105"/>
      <c r="L105"/>
      <c r="M105"/>
      <c r="N105"/>
      <c r="O105"/>
      <c r="P105"/>
      <c r="Q105"/>
      <c r="R105"/>
      <c r="S105"/>
      <c r="T105"/>
      <c r="U105"/>
      <c r="V105"/>
      <c r="W105"/>
      <c r="X105"/>
    </row>
    <row r="106" spans="1:24" s="80" customFormat="1" ht="12.75">
      <c r="A106" s="75"/>
      <c r="B106" s="75"/>
      <c r="C106" s="75"/>
      <c r="D106"/>
      <c r="E106" s="78"/>
      <c r="F106" s="77"/>
      <c r="G106" s="77"/>
      <c r="K106"/>
      <c r="L106"/>
      <c r="M106"/>
      <c r="N106"/>
      <c r="O106"/>
      <c r="P106"/>
      <c r="Q106"/>
      <c r="R106"/>
      <c r="S106"/>
      <c r="T106"/>
      <c r="U106"/>
      <c r="V106"/>
      <c r="W106"/>
      <c r="X106"/>
    </row>
    <row r="107" spans="1:24" s="80" customFormat="1" ht="12.75">
      <c r="A107" s="75"/>
      <c r="B107" s="75"/>
      <c r="C107" s="75"/>
      <c r="D107"/>
      <c r="E107" s="78"/>
      <c r="F107" s="77"/>
      <c r="G107" s="77"/>
      <c r="K107"/>
      <c r="L107"/>
      <c r="M107"/>
      <c r="N107"/>
      <c r="O107"/>
      <c r="P107"/>
      <c r="Q107"/>
      <c r="R107"/>
      <c r="S107"/>
      <c r="T107"/>
      <c r="U107"/>
      <c r="V107"/>
      <c r="W107"/>
      <c r="X107"/>
    </row>
    <row r="108" spans="1:24" s="80" customFormat="1" ht="12.75">
      <c r="A108" s="75"/>
      <c r="B108" s="75"/>
      <c r="C108" s="75"/>
      <c r="D108"/>
      <c r="E108" s="78"/>
      <c r="F108" s="77"/>
      <c r="G108" s="77"/>
      <c r="K108"/>
      <c r="L108"/>
      <c r="M108"/>
      <c r="N108"/>
      <c r="O108"/>
      <c r="P108"/>
      <c r="Q108"/>
      <c r="R108"/>
      <c r="S108"/>
      <c r="T108"/>
      <c r="U108"/>
      <c r="V108"/>
      <c r="W108"/>
      <c r="X108"/>
    </row>
    <row r="109" spans="1:24" s="80" customFormat="1" ht="12.75">
      <c r="A109" s="75"/>
      <c r="B109" s="75"/>
      <c r="C109" s="75"/>
      <c r="D109"/>
      <c r="E109" s="78"/>
      <c r="F109" s="77"/>
      <c r="G109" s="77"/>
      <c r="K109"/>
      <c r="L109"/>
      <c r="M109"/>
      <c r="N109"/>
      <c r="O109"/>
      <c r="P109"/>
      <c r="Q109"/>
      <c r="R109"/>
      <c r="S109"/>
      <c r="T109"/>
      <c r="U109"/>
      <c r="V109"/>
      <c r="W109"/>
      <c r="X109"/>
    </row>
    <row r="110" spans="1:24" s="80" customFormat="1" ht="12.75">
      <c r="A110" s="75"/>
      <c r="B110" s="75"/>
      <c r="C110" s="75"/>
      <c r="D110"/>
      <c r="E110" s="78"/>
      <c r="F110" s="77"/>
      <c r="G110" s="77"/>
      <c r="K110"/>
      <c r="L110"/>
      <c r="M110"/>
      <c r="N110"/>
      <c r="O110"/>
      <c r="P110"/>
      <c r="Q110"/>
      <c r="R110"/>
      <c r="S110"/>
      <c r="T110"/>
      <c r="U110"/>
      <c r="V110"/>
      <c r="W110"/>
      <c r="X110"/>
    </row>
    <row r="111" spans="1:24" s="80" customFormat="1" ht="12.75">
      <c r="A111" s="75"/>
      <c r="B111" s="75"/>
      <c r="C111" s="75"/>
      <c r="D111"/>
      <c r="E111" s="78"/>
      <c r="F111" s="77"/>
      <c r="G111" s="77"/>
      <c r="K111"/>
      <c r="L111"/>
      <c r="M111"/>
      <c r="N111"/>
      <c r="O111"/>
      <c r="P111"/>
      <c r="Q111"/>
      <c r="R111"/>
      <c r="S111"/>
      <c r="T111"/>
      <c r="U111"/>
      <c r="V111"/>
      <c r="W111"/>
      <c r="X111"/>
    </row>
    <row r="112" spans="1:24" s="80" customFormat="1" ht="12.75">
      <c r="A112" s="75"/>
      <c r="B112" s="75"/>
      <c r="C112" s="75"/>
      <c r="D112"/>
      <c r="E112" s="78"/>
      <c r="F112" s="77"/>
      <c r="G112" s="77"/>
      <c r="K112"/>
      <c r="L112"/>
      <c r="M112"/>
      <c r="N112"/>
      <c r="O112"/>
      <c r="P112"/>
      <c r="Q112"/>
      <c r="R112"/>
      <c r="S112"/>
      <c r="T112"/>
      <c r="U112"/>
      <c r="V112"/>
      <c r="W112"/>
      <c r="X112"/>
    </row>
    <row r="113" spans="1:24" s="80" customFormat="1" ht="12.75">
      <c r="A113" s="75"/>
      <c r="B113" s="75"/>
      <c r="C113" s="75"/>
      <c r="D113"/>
      <c r="E113" s="78"/>
      <c r="F113" s="77"/>
      <c r="G113" s="77"/>
      <c r="K113"/>
      <c r="L113"/>
      <c r="M113"/>
      <c r="N113"/>
      <c r="O113"/>
      <c r="P113"/>
      <c r="Q113"/>
      <c r="R113"/>
      <c r="S113"/>
      <c r="T113"/>
      <c r="U113"/>
      <c r="V113"/>
      <c r="W113"/>
      <c r="X113"/>
    </row>
    <row r="114" spans="1:24" s="80" customFormat="1" ht="12.75">
      <c r="A114" s="75"/>
      <c r="B114" s="75"/>
      <c r="C114" s="75"/>
      <c r="D114"/>
      <c r="E114" s="78"/>
      <c r="F114" s="77"/>
      <c r="G114" s="77"/>
      <c r="K114"/>
      <c r="L114"/>
      <c r="M114"/>
      <c r="N114"/>
      <c r="O114"/>
      <c r="P114"/>
      <c r="Q114"/>
      <c r="R114"/>
      <c r="S114"/>
      <c r="T114"/>
      <c r="U114"/>
      <c r="V114"/>
      <c r="W114"/>
      <c r="X114"/>
    </row>
    <row r="115" spans="1:24" s="80" customFormat="1" ht="12.75">
      <c r="A115" s="75"/>
      <c r="B115" s="75"/>
      <c r="C115" s="75"/>
      <c r="D115"/>
      <c r="E115" s="78"/>
      <c r="F115" s="77"/>
      <c r="G115" s="77"/>
      <c r="K115"/>
      <c r="L115"/>
      <c r="M115"/>
      <c r="N115"/>
      <c r="O115"/>
      <c r="P115"/>
      <c r="Q115"/>
      <c r="R115"/>
      <c r="S115"/>
      <c r="T115"/>
      <c r="U115"/>
      <c r="V115"/>
      <c r="W115"/>
      <c r="X115"/>
    </row>
    <row r="116" spans="1:24" s="80" customFormat="1" ht="12.75">
      <c r="A116" s="75"/>
      <c r="B116" s="75"/>
      <c r="C116" s="75"/>
      <c r="D116"/>
      <c r="E116" s="78"/>
      <c r="F116" s="77"/>
      <c r="G116" s="77"/>
      <c r="K116"/>
      <c r="L116"/>
      <c r="M116"/>
      <c r="N116"/>
      <c r="O116"/>
      <c r="P116"/>
      <c r="Q116"/>
      <c r="R116"/>
      <c r="S116"/>
      <c r="T116"/>
      <c r="U116"/>
      <c r="V116"/>
      <c r="W116"/>
      <c r="X116"/>
    </row>
    <row r="117" spans="1:24" s="80" customFormat="1" ht="12.75">
      <c r="A117" s="75"/>
      <c r="B117" s="75"/>
      <c r="C117" s="75"/>
      <c r="D117"/>
      <c r="E117" s="78"/>
      <c r="F117" s="77"/>
      <c r="G117" s="77"/>
      <c r="K117"/>
      <c r="L117"/>
      <c r="M117"/>
      <c r="N117"/>
      <c r="O117"/>
      <c r="P117"/>
      <c r="Q117"/>
      <c r="R117"/>
      <c r="S117"/>
      <c r="T117"/>
      <c r="U117"/>
      <c r="V117"/>
      <c r="W117"/>
      <c r="X117"/>
    </row>
    <row r="118" spans="1:24" s="80" customFormat="1" ht="12.75">
      <c r="A118" s="75"/>
      <c r="B118" s="75"/>
      <c r="C118" s="75"/>
      <c r="D118"/>
      <c r="E118" s="78"/>
      <c r="F118" s="77"/>
      <c r="G118" s="77"/>
      <c r="K118"/>
      <c r="L118"/>
      <c r="M118"/>
      <c r="N118"/>
      <c r="O118"/>
      <c r="P118"/>
      <c r="Q118"/>
      <c r="R118"/>
      <c r="S118"/>
      <c r="T118"/>
      <c r="U118"/>
      <c r="V118"/>
      <c r="W118"/>
      <c r="X118"/>
    </row>
    <row r="119" spans="1:24" s="80" customFormat="1" ht="12.75">
      <c r="A119" s="75"/>
      <c r="B119" s="75"/>
      <c r="C119" s="75"/>
      <c r="D119"/>
      <c r="E119" s="78"/>
      <c r="F119" s="77"/>
      <c r="G119" s="77"/>
      <c r="K119"/>
      <c r="L119"/>
      <c r="M119"/>
      <c r="N119"/>
      <c r="O119"/>
      <c r="P119"/>
      <c r="Q119"/>
      <c r="R119"/>
      <c r="S119"/>
      <c r="T119"/>
      <c r="U119"/>
      <c r="V119"/>
      <c r="W119"/>
      <c r="X119"/>
    </row>
    <row r="120" spans="1:24" s="80" customFormat="1" ht="12.75">
      <c r="A120" s="75"/>
      <c r="B120" s="75"/>
      <c r="C120" s="75"/>
      <c r="D120"/>
      <c r="E120" s="78"/>
      <c r="F120" s="77"/>
      <c r="G120" s="77"/>
      <c r="K120"/>
      <c r="L120"/>
      <c r="M120"/>
      <c r="N120"/>
      <c r="O120"/>
      <c r="P120"/>
      <c r="Q120"/>
      <c r="R120"/>
      <c r="S120"/>
      <c r="T120"/>
      <c r="U120"/>
      <c r="V120"/>
      <c r="W120"/>
      <c r="X120"/>
    </row>
    <row r="121" spans="1:24" s="80" customFormat="1" ht="12.75">
      <c r="A121" s="75"/>
      <c r="B121" s="75"/>
      <c r="C121" s="75"/>
      <c r="D121"/>
      <c r="E121" s="78"/>
      <c r="F121" s="77"/>
      <c r="G121" s="77"/>
      <c r="K121"/>
      <c r="L121"/>
      <c r="M121"/>
      <c r="N121"/>
      <c r="O121"/>
      <c r="P121"/>
      <c r="Q121"/>
      <c r="R121"/>
      <c r="S121"/>
      <c r="T121"/>
      <c r="U121"/>
      <c r="V121"/>
      <c r="W121"/>
      <c r="X121"/>
    </row>
    <row r="122" spans="1:24" s="80" customFormat="1" ht="12.75">
      <c r="A122" s="75"/>
      <c r="B122" s="75"/>
      <c r="C122" s="75"/>
      <c r="D122" s="77"/>
      <c r="E122" s="78"/>
      <c r="F122" s="77"/>
      <c r="G122" s="77"/>
      <c r="K122"/>
      <c r="L122"/>
      <c r="M122"/>
      <c r="N122"/>
      <c r="O122"/>
      <c r="P122"/>
      <c r="Q122"/>
      <c r="R122"/>
      <c r="S122"/>
      <c r="T122"/>
      <c r="U122"/>
      <c r="V122"/>
      <c r="W122"/>
      <c r="X122"/>
    </row>
    <row r="123" spans="1:24" s="80" customFormat="1" ht="12.75">
      <c r="A123" s="75"/>
      <c r="B123" s="75"/>
      <c r="C123" s="75"/>
      <c r="D123" s="77"/>
      <c r="E123" s="78"/>
      <c r="F123" s="77"/>
      <c r="G123" s="77"/>
      <c r="K123"/>
      <c r="L123"/>
      <c r="M123"/>
      <c r="N123"/>
      <c r="O123"/>
      <c r="P123"/>
      <c r="Q123"/>
      <c r="R123"/>
      <c r="S123"/>
      <c r="T123"/>
      <c r="U123"/>
      <c r="V123"/>
      <c r="W123"/>
      <c r="X123"/>
    </row>
    <row r="124" spans="1:24" s="80" customFormat="1" ht="12.75">
      <c r="A124" s="75"/>
      <c r="B124" s="75"/>
      <c r="C124" s="75"/>
      <c r="D124" s="77"/>
      <c r="E124" s="78"/>
      <c r="F124" s="77"/>
      <c r="G124" s="77"/>
      <c r="K124"/>
      <c r="L124"/>
      <c r="M124"/>
      <c r="N124"/>
      <c r="O124"/>
      <c r="P124"/>
      <c r="Q124"/>
      <c r="R124"/>
      <c r="S124"/>
      <c r="T124"/>
      <c r="U124"/>
      <c r="V124"/>
      <c r="W124"/>
      <c r="X124"/>
    </row>
    <row r="125" spans="1:24" s="80" customFormat="1" ht="12.75">
      <c r="A125" s="75"/>
      <c r="B125" s="75"/>
      <c r="C125" s="75"/>
      <c r="D125" s="77"/>
      <c r="E125" s="78"/>
      <c r="F125" s="77"/>
      <c r="G125" s="77"/>
      <c r="K125"/>
      <c r="L125"/>
      <c r="M125"/>
      <c r="N125"/>
      <c r="O125"/>
      <c r="P125"/>
      <c r="Q125"/>
      <c r="R125"/>
      <c r="S125"/>
      <c r="T125"/>
      <c r="U125"/>
      <c r="V125"/>
      <c r="W125"/>
      <c r="X125"/>
    </row>
    <row r="126" spans="1:24" s="80" customFormat="1" ht="12.75">
      <c r="A126" s="75"/>
      <c r="B126" s="75"/>
      <c r="C126" s="75"/>
      <c r="D126" s="77"/>
      <c r="E126" s="78"/>
      <c r="F126" s="77"/>
      <c r="G126" s="77"/>
      <c r="K126"/>
      <c r="L126"/>
      <c r="M126"/>
      <c r="N126"/>
      <c r="O126"/>
      <c r="P126"/>
      <c r="Q126"/>
      <c r="R126"/>
      <c r="S126"/>
      <c r="T126"/>
      <c r="U126"/>
      <c r="V126"/>
      <c r="W126"/>
      <c r="X126"/>
    </row>
    <row r="127" spans="1:24" s="80" customFormat="1" ht="12.75">
      <c r="A127" s="75"/>
      <c r="B127" s="75"/>
      <c r="C127" s="75"/>
      <c r="D127" s="77"/>
      <c r="E127" s="78"/>
      <c r="F127" s="77"/>
      <c r="G127" s="77"/>
      <c r="K127"/>
      <c r="L127"/>
      <c r="M127"/>
      <c r="N127"/>
      <c r="O127"/>
      <c r="P127"/>
      <c r="Q127"/>
      <c r="R127"/>
      <c r="S127"/>
      <c r="T127"/>
      <c r="U127"/>
      <c r="V127"/>
      <c r="W127"/>
      <c r="X127"/>
    </row>
    <row r="128" spans="1:24" s="80" customFormat="1" ht="12.75">
      <c r="A128" s="75"/>
      <c r="B128" s="75"/>
      <c r="C128" s="75"/>
      <c r="D128" s="77"/>
      <c r="E128" s="78"/>
      <c r="F128" s="77"/>
      <c r="G128" s="77"/>
      <c r="K128"/>
      <c r="L128"/>
      <c r="M128"/>
      <c r="N128"/>
      <c r="O128"/>
      <c r="P128"/>
      <c r="Q128"/>
      <c r="R128"/>
      <c r="S128"/>
      <c r="T128"/>
      <c r="U128"/>
      <c r="V128"/>
      <c r="W128"/>
      <c r="X128"/>
    </row>
    <row r="129" spans="1:24" s="80" customFormat="1" ht="12.75">
      <c r="A129" s="75"/>
      <c r="B129" s="75"/>
      <c r="C129" s="75"/>
      <c r="D129" s="77"/>
      <c r="E129" s="78"/>
      <c r="F129" s="77"/>
      <c r="G129" s="77"/>
      <c r="K129"/>
      <c r="L129"/>
      <c r="M129"/>
      <c r="N129"/>
      <c r="O129"/>
      <c r="P129"/>
      <c r="Q129"/>
      <c r="R129"/>
      <c r="S129"/>
      <c r="T129"/>
      <c r="U129"/>
      <c r="V129"/>
      <c r="W129"/>
      <c r="X129"/>
    </row>
    <row r="130" spans="1:24" s="80" customFormat="1" ht="12.75">
      <c r="A130" s="75"/>
      <c r="B130" s="75"/>
      <c r="C130" s="75"/>
      <c r="D130" s="77"/>
      <c r="E130" s="78"/>
      <c r="F130" s="77"/>
      <c r="G130" s="77"/>
      <c r="K130"/>
      <c r="L130"/>
      <c r="M130"/>
      <c r="N130"/>
      <c r="O130"/>
      <c r="P130"/>
      <c r="Q130"/>
      <c r="R130"/>
      <c r="S130"/>
      <c r="T130"/>
      <c r="U130"/>
      <c r="V130"/>
      <c r="W130"/>
      <c r="X130"/>
    </row>
    <row r="131" spans="1:24" s="80" customFormat="1" ht="12.75">
      <c r="A131" s="75"/>
      <c r="B131" s="75"/>
      <c r="C131" s="75"/>
      <c r="D131" s="77"/>
      <c r="E131" s="78"/>
      <c r="F131" s="77"/>
      <c r="G131" s="77"/>
      <c r="K131"/>
      <c r="L131"/>
      <c r="M131"/>
      <c r="N131"/>
      <c r="O131"/>
      <c r="P131"/>
      <c r="Q131"/>
      <c r="R131"/>
      <c r="S131"/>
      <c r="T131"/>
      <c r="U131"/>
      <c r="V131"/>
      <c r="W131"/>
      <c r="X131"/>
    </row>
    <row r="132" spans="1:24" s="80" customFormat="1" ht="12.75">
      <c r="A132" s="75"/>
      <c r="B132" s="75"/>
      <c r="C132" s="75"/>
      <c r="D132" s="77"/>
      <c r="E132" s="78"/>
      <c r="F132" s="77"/>
      <c r="G132" s="77"/>
      <c r="K132"/>
      <c r="L132"/>
      <c r="M132"/>
      <c r="N132"/>
      <c r="O132"/>
      <c r="P132"/>
      <c r="Q132"/>
      <c r="R132"/>
      <c r="S132"/>
      <c r="T132"/>
      <c r="U132"/>
      <c r="V132"/>
      <c r="W132"/>
      <c r="X132"/>
    </row>
    <row r="133" spans="1:24" s="80" customFormat="1" ht="12.75">
      <c r="A133" s="75"/>
      <c r="B133" s="75"/>
      <c r="C133" s="75"/>
      <c r="D133" s="77"/>
      <c r="E133" s="78"/>
      <c r="F133" s="77"/>
      <c r="G133" s="77"/>
      <c r="K133"/>
      <c r="L133"/>
      <c r="M133"/>
      <c r="N133"/>
      <c r="O133"/>
      <c r="P133"/>
      <c r="Q133"/>
      <c r="R133"/>
      <c r="S133"/>
      <c r="T133"/>
      <c r="U133"/>
      <c r="V133"/>
      <c r="W133"/>
      <c r="X133"/>
    </row>
    <row r="134" spans="1:24" s="80" customFormat="1" ht="12.75">
      <c r="A134" s="75"/>
      <c r="B134" s="75"/>
      <c r="C134" s="75"/>
      <c r="D134" s="77"/>
      <c r="E134" s="78"/>
      <c r="F134" s="77"/>
      <c r="G134" s="77"/>
      <c r="K134"/>
      <c r="L134"/>
      <c r="M134"/>
      <c r="N134"/>
      <c r="O134"/>
      <c r="P134"/>
      <c r="Q134"/>
      <c r="R134"/>
      <c r="S134"/>
      <c r="T134"/>
      <c r="U134"/>
      <c r="V134"/>
      <c r="W134"/>
      <c r="X134"/>
    </row>
    <row r="135" spans="1:24" s="80" customFormat="1" ht="12.75">
      <c r="A135" s="75"/>
      <c r="B135" s="75"/>
      <c r="C135" s="75"/>
      <c r="D135" s="77"/>
      <c r="E135" s="78"/>
      <c r="F135" s="77"/>
      <c r="G135" s="77"/>
      <c r="K135"/>
      <c r="L135"/>
      <c r="M135"/>
      <c r="N135"/>
      <c r="O135"/>
      <c r="P135"/>
      <c r="Q135"/>
      <c r="R135"/>
      <c r="S135"/>
      <c r="T135"/>
      <c r="U135"/>
      <c r="V135"/>
      <c r="W135"/>
      <c r="X135"/>
    </row>
    <row r="136" spans="1:24" s="80" customFormat="1" ht="12.75">
      <c r="A136" s="75"/>
      <c r="B136" s="75"/>
      <c r="C136" s="75"/>
      <c r="D136" s="77"/>
      <c r="E136" s="78"/>
      <c r="F136" s="77"/>
      <c r="G136" s="77"/>
      <c r="K136"/>
      <c r="L136"/>
      <c r="M136"/>
      <c r="N136"/>
      <c r="O136"/>
      <c r="P136"/>
      <c r="Q136"/>
      <c r="R136"/>
      <c r="S136"/>
      <c r="T136"/>
      <c r="U136"/>
      <c r="V136"/>
      <c r="W136"/>
      <c r="X136"/>
    </row>
    <row r="137" spans="1:24" s="80" customFormat="1" ht="12.75">
      <c r="A137" s="75"/>
      <c r="B137" s="75"/>
      <c r="C137" s="75"/>
      <c r="D137" s="77"/>
      <c r="E137" s="78"/>
      <c r="F137" s="77"/>
      <c r="G137" s="77"/>
      <c r="K137"/>
      <c r="L137"/>
      <c r="M137"/>
      <c r="N137"/>
      <c r="O137"/>
      <c r="P137"/>
      <c r="Q137"/>
      <c r="R137"/>
      <c r="S137"/>
      <c r="T137"/>
      <c r="U137"/>
      <c r="V137"/>
      <c r="W137"/>
      <c r="X137"/>
    </row>
    <row r="138" spans="1:24" s="80" customFormat="1" ht="12.75">
      <c r="A138" s="75"/>
      <c r="B138" s="75"/>
      <c r="C138" s="75"/>
      <c r="D138" s="77"/>
      <c r="E138" s="78"/>
      <c r="F138" s="77"/>
      <c r="G138" s="77"/>
      <c r="K138"/>
      <c r="L138"/>
      <c r="M138"/>
      <c r="N138"/>
      <c r="O138"/>
      <c r="P138"/>
      <c r="Q138"/>
      <c r="R138"/>
      <c r="S138"/>
      <c r="T138"/>
      <c r="U138"/>
      <c r="V138"/>
      <c r="W138"/>
      <c r="X138"/>
    </row>
    <row r="139" spans="1:24" s="80" customFormat="1" ht="12.75">
      <c r="A139" s="75"/>
      <c r="B139" s="75"/>
      <c r="C139" s="75"/>
      <c r="D139" s="77"/>
      <c r="E139" s="78"/>
      <c r="F139" s="77"/>
      <c r="G139" s="77"/>
      <c r="K139"/>
      <c r="L139"/>
      <c r="M139"/>
      <c r="N139"/>
      <c r="O139"/>
      <c r="P139"/>
      <c r="Q139"/>
      <c r="R139"/>
      <c r="S139"/>
      <c r="T139"/>
      <c r="U139"/>
      <c r="V139"/>
      <c r="W139"/>
      <c r="X139"/>
    </row>
    <row r="140" spans="1:24" s="80" customFormat="1" ht="12.75">
      <c r="A140" s="75"/>
      <c r="B140" s="75"/>
      <c r="C140" s="75"/>
      <c r="D140" s="77"/>
      <c r="E140" s="78"/>
      <c r="F140" s="77"/>
      <c r="G140" s="77"/>
      <c r="K140"/>
      <c r="L140"/>
      <c r="M140"/>
      <c r="N140"/>
      <c r="O140"/>
      <c r="P140"/>
      <c r="Q140"/>
      <c r="R140"/>
      <c r="S140"/>
      <c r="T140"/>
      <c r="U140"/>
      <c r="V140"/>
      <c r="W140"/>
      <c r="X140"/>
    </row>
    <row r="141" spans="1:24" s="80" customFormat="1" ht="12.75">
      <c r="A141" s="75"/>
      <c r="B141" s="75"/>
      <c r="C141" s="75"/>
      <c r="D141" s="77"/>
      <c r="E141" s="78"/>
      <c r="F141" s="77"/>
      <c r="G141" s="77"/>
      <c r="K141"/>
      <c r="L141"/>
      <c r="M141"/>
      <c r="N141"/>
      <c r="O141"/>
      <c r="P141"/>
      <c r="Q141"/>
      <c r="R141"/>
      <c r="S141"/>
      <c r="T141"/>
      <c r="U141"/>
      <c r="V141"/>
      <c r="W141"/>
      <c r="X141"/>
    </row>
    <row r="142" spans="1:24" s="80" customFormat="1" ht="12.75">
      <c r="A142" s="75"/>
      <c r="B142" s="75"/>
      <c r="C142" s="75"/>
      <c r="D142" s="77"/>
      <c r="E142" s="78"/>
      <c r="F142" s="77"/>
      <c r="G142" s="77"/>
      <c r="K142"/>
      <c r="L142"/>
      <c r="M142"/>
      <c r="N142"/>
      <c r="O142"/>
      <c r="P142"/>
      <c r="Q142"/>
      <c r="R142"/>
      <c r="S142"/>
      <c r="T142"/>
      <c r="U142"/>
      <c r="V142"/>
      <c r="W142"/>
      <c r="X142"/>
    </row>
    <row r="143" spans="1:24" s="80" customFormat="1" ht="12.75">
      <c r="A143" s="75"/>
      <c r="B143" s="75"/>
      <c r="C143" s="75"/>
      <c r="D143" s="77"/>
      <c r="E143" s="78"/>
      <c r="F143" s="77"/>
      <c r="G143" s="77"/>
      <c r="K143"/>
      <c r="L143"/>
      <c r="M143"/>
      <c r="N143"/>
      <c r="O143"/>
      <c r="P143"/>
      <c r="Q143"/>
      <c r="R143"/>
      <c r="S143"/>
      <c r="T143"/>
      <c r="U143"/>
      <c r="V143"/>
      <c r="W143"/>
      <c r="X143"/>
    </row>
    <row r="144" spans="1:24" s="80" customFormat="1" ht="12.75">
      <c r="A144" s="75"/>
      <c r="B144" s="75"/>
      <c r="C144" s="75"/>
      <c r="D144" s="77"/>
      <c r="E144" s="78"/>
      <c r="F144" s="77"/>
      <c r="G144" s="77"/>
      <c r="K144"/>
      <c r="L144"/>
      <c r="M144"/>
      <c r="N144"/>
      <c r="O144"/>
      <c r="P144"/>
      <c r="Q144"/>
      <c r="R144"/>
      <c r="S144"/>
      <c r="T144"/>
      <c r="U144"/>
      <c r="V144"/>
      <c r="W144"/>
      <c r="X144"/>
    </row>
    <row r="145" spans="1:24" s="80" customFormat="1" ht="12.75">
      <c r="A145" s="75"/>
      <c r="B145" s="75"/>
      <c r="C145" s="75"/>
      <c r="D145" s="77"/>
      <c r="E145" s="78"/>
      <c r="F145" s="77"/>
      <c r="G145" s="77"/>
      <c r="K145"/>
      <c r="L145"/>
      <c r="M145"/>
      <c r="N145"/>
      <c r="O145"/>
      <c r="P145"/>
      <c r="Q145"/>
      <c r="R145"/>
      <c r="S145"/>
      <c r="T145"/>
      <c r="U145"/>
      <c r="V145"/>
      <c r="W145"/>
      <c r="X145"/>
    </row>
    <row r="146" spans="1:24" s="80" customFormat="1" ht="12.75">
      <c r="A146" s="75"/>
      <c r="B146" s="75"/>
      <c r="C146" s="75"/>
      <c r="D146" s="77"/>
      <c r="E146" s="78"/>
      <c r="F146" s="77"/>
      <c r="G146" s="77"/>
      <c r="K146"/>
      <c r="L146"/>
      <c r="M146"/>
      <c r="N146"/>
      <c r="O146"/>
      <c r="P146"/>
      <c r="Q146"/>
      <c r="R146"/>
      <c r="S146"/>
      <c r="T146"/>
      <c r="U146"/>
      <c r="V146"/>
      <c r="W146"/>
      <c r="X146"/>
    </row>
    <row r="147" spans="1:24" s="80" customFormat="1" ht="12.75">
      <c r="A147" s="75"/>
      <c r="B147" s="75"/>
      <c r="C147" s="75"/>
      <c r="D147" s="77"/>
      <c r="E147" s="78"/>
      <c r="F147" s="77"/>
      <c r="G147" s="77"/>
      <c r="K147"/>
      <c r="L147"/>
      <c r="M147"/>
      <c r="N147"/>
      <c r="O147"/>
      <c r="P147"/>
      <c r="Q147"/>
      <c r="R147"/>
      <c r="S147"/>
      <c r="T147"/>
      <c r="U147"/>
      <c r="V147"/>
      <c r="W147"/>
      <c r="X147"/>
    </row>
    <row r="148" spans="1:24" s="80" customFormat="1" ht="12.75">
      <c r="A148" s="75"/>
      <c r="B148" s="75"/>
      <c r="C148" s="75"/>
      <c r="D148" s="77"/>
      <c r="E148" s="78"/>
      <c r="F148" s="77"/>
      <c r="G148" s="77"/>
      <c r="K148"/>
      <c r="L148"/>
      <c r="M148"/>
      <c r="N148"/>
      <c r="O148"/>
      <c r="P148"/>
      <c r="Q148"/>
      <c r="R148"/>
      <c r="S148"/>
      <c r="T148"/>
      <c r="U148"/>
      <c r="V148"/>
      <c r="W148"/>
      <c r="X148"/>
    </row>
    <row r="149" spans="1:24" s="80" customFormat="1" ht="12.75">
      <c r="A149" s="75"/>
      <c r="B149" s="75"/>
      <c r="C149" s="75"/>
      <c r="D149" s="77"/>
      <c r="E149" s="78"/>
      <c r="F149" s="77"/>
      <c r="G149" s="77"/>
      <c r="K149"/>
      <c r="L149"/>
      <c r="M149"/>
      <c r="N149"/>
      <c r="O149"/>
      <c r="P149"/>
      <c r="Q149"/>
      <c r="R149"/>
      <c r="S149"/>
      <c r="T149"/>
      <c r="U149"/>
      <c r="V149"/>
      <c r="W149"/>
      <c r="X149"/>
    </row>
    <row r="150" spans="1:24" s="80" customFormat="1" ht="12.75">
      <c r="A150" s="75"/>
      <c r="B150" s="75"/>
      <c r="C150" s="75"/>
      <c r="D150" s="77"/>
      <c r="E150" s="78"/>
      <c r="F150" s="77"/>
      <c r="G150" s="77"/>
      <c r="K150"/>
      <c r="L150"/>
      <c r="M150"/>
      <c r="N150"/>
      <c r="O150"/>
      <c r="P150"/>
      <c r="Q150"/>
      <c r="R150"/>
      <c r="S150"/>
      <c r="T150"/>
      <c r="U150"/>
      <c r="V150"/>
      <c r="W150"/>
      <c r="X150"/>
    </row>
    <row r="151" spans="1:24" s="80" customFormat="1" ht="12.75">
      <c r="A151" s="75"/>
      <c r="B151" s="75"/>
      <c r="C151" s="75"/>
      <c r="D151" s="77"/>
      <c r="E151" s="78"/>
      <c r="F151" s="77"/>
      <c r="G151" s="77"/>
      <c r="K151"/>
      <c r="L151"/>
      <c r="M151"/>
      <c r="N151"/>
      <c r="O151"/>
      <c r="P151"/>
      <c r="Q151"/>
      <c r="R151"/>
      <c r="S151"/>
      <c r="T151"/>
      <c r="U151"/>
      <c r="V151"/>
      <c r="W151"/>
      <c r="X151"/>
    </row>
    <row r="152" spans="1:24" s="80" customFormat="1" ht="12.75">
      <c r="A152" s="75"/>
      <c r="B152" s="75"/>
      <c r="C152" s="75"/>
      <c r="D152" s="77"/>
      <c r="E152" s="78"/>
      <c r="F152" s="77"/>
      <c r="G152" s="77"/>
      <c r="K152"/>
      <c r="L152"/>
      <c r="M152"/>
      <c r="N152"/>
      <c r="O152"/>
      <c r="P152"/>
      <c r="Q152"/>
      <c r="R152"/>
      <c r="S152"/>
      <c r="T152"/>
      <c r="U152"/>
      <c r="V152"/>
      <c r="W152"/>
      <c r="X152"/>
    </row>
    <row r="153" spans="1:24" s="80" customFormat="1" ht="12.75">
      <c r="A153" s="75"/>
      <c r="B153" s="75"/>
      <c r="C153" s="75"/>
      <c r="D153" s="77"/>
      <c r="E153" s="78"/>
      <c r="F153" s="77"/>
      <c r="G153" s="77"/>
      <c r="K153"/>
      <c r="L153"/>
      <c r="M153"/>
      <c r="N153"/>
      <c r="O153"/>
      <c r="P153"/>
      <c r="Q153"/>
      <c r="R153"/>
      <c r="S153"/>
      <c r="T153"/>
      <c r="U153"/>
      <c r="V153"/>
      <c r="W153"/>
      <c r="X153"/>
    </row>
    <row r="154" spans="1:24" s="80" customFormat="1" ht="12.75">
      <c r="A154" s="75"/>
      <c r="B154" s="75"/>
      <c r="C154" s="75"/>
      <c r="D154" s="77"/>
      <c r="E154" s="78"/>
      <c r="F154" s="77"/>
      <c r="G154" s="77"/>
      <c r="K154"/>
      <c r="L154"/>
      <c r="M154"/>
      <c r="N154"/>
      <c r="O154"/>
      <c r="P154"/>
      <c r="Q154"/>
      <c r="R154"/>
      <c r="S154"/>
      <c r="T154"/>
      <c r="U154"/>
      <c r="V154"/>
      <c r="W154"/>
      <c r="X154"/>
    </row>
    <row r="155" spans="1:24" s="80" customFormat="1" ht="12.75">
      <c r="A155" s="75"/>
      <c r="B155" s="75"/>
      <c r="C155" s="75"/>
      <c r="D155" s="77"/>
      <c r="E155" s="78"/>
      <c r="F155" s="77"/>
      <c r="G155" s="77"/>
      <c r="K155"/>
      <c r="L155"/>
      <c r="M155"/>
      <c r="N155"/>
      <c r="O155"/>
      <c r="P155"/>
      <c r="Q155"/>
      <c r="R155"/>
      <c r="S155"/>
      <c r="T155"/>
      <c r="U155"/>
      <c r="V155"/>
      <c r="W155"/>
      <c r="X155"/>
    </row>
    <row r="156" spans="1:24" s="80" customFormat="1" ht="12.75">
      <c r="A156" s="75"/>
      <c r="B156" s="75"/>
      <c r="C156" s="75"/>
      <c r="D156" s="77"/>
      <c r="E156" s="78"/>
      <c r="F156" s="77"/>
      <c r="G156" s="77"/>
      <c r="K156"/>
      <c r="L156"/>
      <c r="M156"/>
      <c r="N156"/>
      <c r="O156"/>
      <c r="P156"/>
      <c r="Q156"/>
      <c r="R156"/>
      <c r="S156"/>
      <c r="T156"/>
      <c r="U156"/>
      <c r="V156"/>
      <c r="W156"/>
      <c r="X156"/>
    </row>
    <row r="157" spans="1:24" s="80" customFormat="1" ht="12.75">
      <c r="A157" s="75"/>
      <c r="B157" s="75"/>
      <c r="C157" s="75"/>
      <c r="D157" s="77"/>
      <c r="E157" s="78"/>
      <c r="F157" s="77"/>
      <c r="G157" s="77"/>
      <c r="K157"/>
      <c r="L157"/>
      <c r="M157"/>
      <c r="N157"/>
      <c r="O157"/>
      <c r="P157"/>
      <c r="Q157"/>
      <c r="R157"/>
      <c r="S157"/>
      <c r="T157"/>
      <c r="U157"/>
      <c r="V157"/>
      <c r="W157"/>
      <c r="X157"/>
    </row>
    <row r="158" spans="1:24" s="80" customFormat="1" ht="12.75">
      <c r="A158" s="75"/>
      <c r="B158" s="75"/>
      <c r="C158" s="75"/>
      <c r="D158" s="77"/>
      <c r="E158" s="78"/>
      <c r="F158" s="77"/>
      <c r="G158" s="77"/>
      <c r="K158"/>
      <c r="L158"/>
      <c r="M158"/>
      <c r="N158"/>
      <c r="O158"/>
      <c r="P158"/>
      <c r="Q158"/>
      <c r="R158"/>
      <c r="S158"/>
      <c r="T158"/>
      <c r="U158"/>
      <c r="V158"/>
      <c r="W158"/>
      <c r="X158"/>
    </row>
    <row r="159" spans="1:24" s="80" customFormat="1" ht="12.75">
      <c r="A159" s="75"/>
      <c r="B159" s="75"/>
      <c r="C159" s="75"/>
      <c r="D159" s="77"/>
      <c r="E159" s="78"/>
      <c r="F159" s="77"/>
      <c r="G159" s="77"/>
      <c r="K159"/>
      <c r="L159"/>
      <c r="M159"/>
      <c r="N159"/>
      <c r="O159"/>
      <c r="P159"/>
      <c r="Q159"/>
      <c r="R159"/>
      <c r="S159"/>
      <c r="T159"/>
      <c r="U159"/>
      <c r="V159"/>
      <c r="W159"/>
      <c r="X159"/>
    </row>
    <row r="160" spans="1:24" s="80" customFormat="1" ht="12.75">
      <c r="A160" s="75"/>
      <c r="B160" s="75"/>
      <c r="C160" s="75"/>
      <c r="D160" s="77"/>
      <c r="E160" s="78"/>
      <c r="F160" s="77"/>
      <c r="G160" s="77"/>
      <c r="K160"/>
      <c r="L160"/>
      <c r="M160"/>
      <c r="N160"/>
      <c r="O160"/>
      <c r="P160"/>
      <c r="Q160"/>
      <c r="R160"/>
      <c r="S160"/>
      <c r="T160"/>
      <c r="U160"/>
      <c r="V160"/>
      <c r="W160"/>
      <c r="X160"/>
    </row>
    <row r="161" spans="1:24" s="80" customFormat="1" ht="12.75">
      <c r="A161" s="75"/>
      <c r="B161" s="75"/>
      <c r="C161" s="75"/>
      <c r="D161" s="77"/>
      <c r="E161" s="78"/>
      <c r="F161" s="77"/>
      <c r="G161" s="77"/>
      <c r="K161"/>
      <c r="L161"/>
      <c r="M161"/>
      <c r="N161"/>
      <c r="O161"/>
      <c r="P161"/>
      <c r="Q161"/>
      <c r="R161"/>
      <c r="S161"/>
      <c r="T161"/>
      <c r="U161"/>
      <c r="V161"/>
      <c r="W161"/>
      <c r="X161"/>
    </row>
    <row r="162" spans="1:24" s="80" customFormat="1" ht="12.75">
      <c r="A162" s="75"/>
      <c r="B162" s="75"/>
      <c r="C162" s="75"/>
      <c r="D162" s="77"/>
      <c r="E162" s="78"/>
      <c r="F162" s="77"/>
      <c r="G162" s="77"/>
      <c r="K162"/>
      <c r="L162"/>
      <c r="M162"/>
      <c r="N162"/>
      <c r="O162"/>
      <c r="P162"/>
      <c r="Q162"/>
      <c r="R162"/>
      <c r="S162"/>
      <c r="T162"/>
      <c r="U162"/>
      <c r="V162"/>
      <c r="W162"/>
      <c r="X162"/>
    </row>
    <row r="163" spans="1:24" s="80" customFormat="1" ht="12.75">
      <c r="A163" s="75"/>
      <c r="B163" s="75"/>
      <c r="C163" s="75"/>
      <c r="D163" s="77"/>
      <c r="E163" s="78"/>
      <c r="F163" s="77"/>
      <c r="G163" s="77"/>
      <c r="K163"/>
      <c r="L163"/>
      <c r="M163"/>
      <c r="N163"/>
      <c r="O163"/>
      <c r="P163"/>
      <c r="Q163"/>
      <c r="R163"/>
      <c r="S163"/>
      <c r="T163"/>
      <c r="U163"/>
      <c r="V163"/>
      <c r="W163"/>
      <c r="X163"/>
    </row>
    <row r="164" spans="1:24" s="80" customFormat="1" ht="12.75">
      <c r="A164" s="75"/>
      <c r="B164" s="75"/>
      <c r="C164" s="75"/>
      <c r="D164" s="77"/>
      <c r="E164" s="78"/>
      <c r="F164" s="77"/>
      <c r="G164" s="77"/>
      <c r="K164"/>
      <c r="L164"/>
      <c r="M164"/>
      <c r="N164"/>
      <c r="O164"/>
      <c r="P164"/>
      <c r="Q164"/>
      <c r="R164"/>
      <c r="S164"/>
      <c r="T164"/>
      <c r="U164"/>
      <c r="V164"/>
      <c r="W164"/>
      <c r="X164"/>
    </row>
    <row r="165" spans="1:24" s="80" customFormat="1" ht="12.75">
      <c r="A165" s="75"/>
      <c r="B165" s="75"/>
      <c r="C165" s="75"/>
      <c r="D165" s="77"/>
      <c r="E165" s="78"/>
      <c r="F165" s="77"/>
      <c r="G165" s="77"/>
      <c r="K165"/>
      <c r="L165"/>
      <c r="M165"/>
      <c r="N165"/>
      <c r="O165"/>
      <c r="P165"/>
      <c r="Q165"/>
      <c r="R165"/>
      <c r="S165"/>
      <c r="T165"/>
      <c r="U165"/>
      <c r="V165"/>
      <c r="W165"/>
      <c r="X165"/>
    </row>
    <row r="166" spans="1:24" s="80" customFormat="1" ht="12.75">
      <c r="A166" s="75"/>
      <c r="B166" s="75"/>
      <c r="C166" s="75"/>
      <c r="D166" s="77"/>
      <c r="E166" s="78"/>
      <c r="F166" s="77"/>
      <c r="G166" s="77"/>
      <c r="K166"/>
      <c r="L166"/>
      <c r="M166"/>
      <c r="N166"/>
      <c r="O166"/>
      <c r="P166"/>
      <c r="Q166"/>
      <c r="R166"/>
      <c r="S166"/>
      <c r="T166"/>
      <c r="U166"/>
      <c r="V166"/>
      <c r="W166"/>
      <c r="X166"/>
    </row>
    <row r="167" spans="1:24" s="80" customFormat="1" ht="12.75">
      <c r="A167" s="75"/>
      <c r="B167" s="75"/>
      <c r="C167" s="75"/>
      <c r="D167" s="77"/>
      <c r="E167" s="78"/>
      <c r="F167" s="77"/>
      <c r="G167" s="77"/>
      <c r="K167"/>
      <c r="L167"/>
      <c r="M167"/>
      <c r="N167"/>
      <c r="O167"/>
      <c r="P167"/>
      <c r="Q167"/>
      <c r="R167"/>
      <c r="S167"/>
      <c r="T167"/>
      <c r="U167"/>
      <c r="V167"/>
      <c r="W167"/>
      <c r="X167"/>
    </row>
    <row r="168" spans="1:24" s="80" customFormat="1" ht="12.75">
      <c r="A168" s="75"/>
      <c r="B168" s="75"/>
      <c r="C168" s="75"/>
      <c r="D168" s="77"/>
      <c r="E168" s="78"/>
      <c r="F168" s="77"/>
      <c r="G168" s="77"/>
      <c r="K168"/>
      <c r="L168"/>
      <c r="M168"/>
      <c r="N168"/>
      <c r="O168"/>
      <c r="P168"/>
      <c r="Q168"/>
      <c r="R168"/>
      <c r="S168"/>
      <c r="T168"/>
      <c r="U168"/>
      <c r="V168"/>
      <c r="W168"/>
      <c r="X168"/>
    </row>
    <row r="169" spans="1:24" s="80" customFormat="1" ht="12.75">
      <c r="A169" s="75"/>
      <c r="B169" s="75"/>
      <c r="C169" s="75"/>
      <c r="D169" s="77"/>
      <c r="E169" s="78"/>
      <c r="F169" s="77"/>
      <c r="G169" s="77"/>
      <c r="K169"/>
      <c r="L169"/>
      <c r="M169"/>
      <c r="N169"/>
      <c r="O169"/>
      <c r="P169"/>
      <c r="Q169"/>
      <c r="R169"/>
      <c r="S169"/>
      <c r="T169"/>
      <c r="U169"/>
      <c r="V169"/>
      <c r="W169"/>
      <c r="X169"/>
    </row>
    <row r="170" spans="1:24" s="80" customFormat="1" ht="12.75">
      <c r="A170" s="75"/>
      <c r="B170" s="75"/>
      <c r="C170" s="75"/>
      <c r="D170" s="77"/>
      <c r="E170" s="78"/>
      <c r="F170" s="77"/>
      <c r="G170" s="77"/>
      <c r="K170"/>
      <c r="L170"/>
      <c r="M170"/>
      <c r="N170"/>
      <c r="O170"/>
      <c r="P170"/>
      <c r="Q170"/>
      <c r="R170"/>
      <c r="S170"/>
      <c r="T170"/>
      <c r="U170"/>
      <c r="V170"/>
      <c r="W170"/>
      <c r="X170"/>
    </row>
    <row r="171" spans="1:24" s="80" customFormat="1" ht="12.75">
      <c r="A171" s="75"/>
      <c r="B171" s="75"/>
      <c r="C171" s="75"/>
      <c r="D171" s="77"/>
      <c r="E171" s="78"/>
      <c r="F171" s="77"/>
      <c r="G171" s="77"/>
      <c r="K171"/>
      <c r="L171"/>
      <c r="M171"/>
      <c r="N171"/>
      <c r="O171"/>
      <c r="P171"/>
      <c r="Q171"/>
      <c r="R171"/>
      <c r="S171"/>
      <c r="T171"/>
      <c r="U171"/>
      <c r="V171"/>
      <c r="W171"/>
      <c r="X171"/>
    </row>
    <row r="172" spans="1:24" s="80" customFormat="1" ht="12.75">
      <c r="A172" s="75"/>
      <c r="B172" s="75"/>
      <c r="C172" s="75"/>
      <c r="D172" s="77"/>
      <c r="E172" s="78"/>
      <c r="F172" s="77"/>
      <c r="G172" s="77"/>
      <c r="K172"/>
      <c r="L172"/>
      <c r="M172"/>
      <c r="N172"/>
      <c r="O172"/>
      <c r="P172"/>
      <c r="Q172"/>
      <c r="R172"/>
      <c r="S172"/>
      <c r="T172"/>
      <c r="U172"/>
      <c r="V172"/>
      <c r="W172"/>
      <c r="X172"/>
    </row>
    <row r="173" spans="1:24" s="80" customFormat="1" ht="12.75">
      <c r="A173" s="75"/>
      <c r="B173" s="75"/>
      <c r="C173" s="75"/>
      <c r="D173" s="77"/>
      <c r="E173" s="78"/>
      <c r="F173" s="77"/>
      <c r="G173" s="77"/>
      <c r="K173"/>
      <c r="L173"/>
      <c r="M173"/>
      <c r="N173"/>
      <c r="O173"/>
      <c r="P173"/>
      <c r="Q173"/>
      <c r="R173"/>
      <c r="S173"/>
      <c r="T173"/>
      <c r="U173"/>
      <c r="V173"/>
      <c r="W173"/>
      <c r="X173"/>
    </row>
    <row r="174" spans="1:24" s="80" customFormat="1" ht="12.75">
      <c r="A174" s="75"/>
      <c r="B174" s="75"/>
      <c r="C174" s="75"/>
      <c r="D174" s="77"/>
      <c r="E174" s="78"/>
      <c r="F174" s="77"/>
      <c r="G174" s="77"/>
      <c r="K174"/>
      <c r="L174"/>
      <c r="M174"/>
      <c r="N174"/>
      <c r="O174"/>
      <c r="P174"/>
      <c r="Q174"/>
      <c r="R174"/>
      <c r="S174"/>
      <c r="T174"/>
      <c r="U174"/>
      <c r="V174"/>
      <c r="W174"/>
      <c r="X174"/>
    </row>
    <row r="175" spans="1:24" s="80" customFormat="1" ht="12.75">
      <c r="A175" s="75"/>
      <c r="B175" s="75"/>
      <c r="C175" s="75"/>
      <c r="D175" s="77"/>
      <c r="E175" s="78"/>
      <c r="F175" s="77"/>
      <c r="G175" s="77"/>
      <c r="K175"/>
      <c r="L175"/>
      <c r="M175"/>
      <c r="N175"/>
      <c r="O175"/>
      <c r="P175"/>
      <c r="Q175"/>
      <c r="R175"/>
      <c r="S175"/>
      <c r="T175"/>
      <c r="U175"/>
      <c r="V175"/>
      <c r="W175"/>
      <c r="X175"/>
    </row>
    <row r="176" spans="1:24" s="80" customFormat="1" ht="12.75">
      <c r="A176" s="75"/>
      <c r="B176" s="75"/>
      <c r="C176" s="75"/>
      <c r="D176" s="77"/>
      <c r="E176" s="78"/>
      <c r="F176" s="77"/>
      <c r="G176" s="77"/>
      <c r="K176"/>
      <c r="L176"/>
      <c r="M176"/>
      <c r="N176"/>
      <c r="O176"/>
      <c r="P176"/>
      <c r="Q176"/>
      <c r="R176"/>
      <c r="S176"/>
      <c r="T176"/>
      <c r="U176"/>
      <c r="V176"/>
      <c r="W176"/>
      <c r="X176"/>
    </row>
    <row r="177" spans="1:24" s="80" customFormat="1" ht="12.75">
      <c r="A177" s="75"/>
      <c r="B177" s="75"/>
      <c r="C177" s="75"/>
      <c r="D177" s="77"/>
      <c r="E177" s="78"/>
      <c r="F177" s="77"/>
      <c r="G177" s="77"/>
      <c r="K177"/>
      <c r="L177"/>
      <c r="M177"/>
      <c r="N177"/>
      <c r="O177"/>
      <c r="P177"/>
      <c r="Q177"/>
      <c r="R177"/>
      <c r="S177"/>
      <c r="T177"/>
      <c r="U177"/>
      <c r="V177"/>
      <c r="W177"/>
      <c r="X177"/>
    </row>
    <row r="178" spans="1:24" s="80" customFormat="1" ht="12.75">
      <c r="A178" s="75"/>
      <c r="B178" s="75"/>
      <c r="C178" s="75"/>
      <c r="D178" s="77"/>
      <c r="E178" s="78"/>
      <c r="F178" s="77"/>
      <c r="G178" s="77"/>
      <c r="K178"/>
      <c r="L178"/>
      <c r="M178"/>
      <c r="N178"/>
      <c r="O178"/>
      <c r="P178"/>
      <c r="Q178"/>
      <c r="R178"/>
      <c r="S178"/>
      <c r="T178"/>
      <c r="U178"/>
      <c r="V178"/>
      <c r="W178"/>
      <c r="X178"/>
    </row>
    <row r="179" spans="1:24" s="80" customFormat="1" ht="12.75">
      <c r="A179" s="75"/>
      <c r="B179" s="75"/>
      <c r="C179" s="75"/>
      <c r="D179" s="77"/>
      <c r="E179" s="78"/>
      <c r="F179" s="77"/>
      <c r="G179" s="77"/>
      <c r="K179"/>
      <c r="L179"/>
      <c r="M179"/>
      <c r="N179"/>
      <c r="O179"/>
      <c r="P179"/>
      <c r="Q179"/>
      <c r="R179"/>
      <c r="S179"/>
      <c r="T179"/>
      <c r="U179"/>
      <c r="V179"/>
      <c r="W179"/>
      <c r="X179"/>
    </row>
    <row r="180" spans="1:24" s="80" customFormat="1" ht="12.75">
      <c r="A180" s="75"/>
      <c r="B180" s="75"/>
      <c r="C180" s="75"/>
      <c r="D180" s="77"/>
      <c r="E180" s="78"/>
      <c r="F180" s="77"/>
      <c r="G180" s="77"/>
      <c r="K180"/>
      <c r="L180"/>
      <c r="M180"/>
      <c r="N180"/>
      <c r="O180"/>
      <c r="P180"/>
      <c r="Q180"/>
      <c r="R180"/>
      <c r="S180"/>
      <c r="T180"/>
      <c r="U180"/>
      <c r="V180"/>
      <c r="W180"/>
      <c r="X180"/>
    </row>
    <row r="181" spans="1:24" s="80" customFormat="1" ht="12.75">
      <c r="A181" s="75"/>
      <c r="B181" s="75"/>
      <c r="C181" s="75"/>
      <c r="D181" s="77"/>
      <c r="E181" s="78"/>
      <c r="F181" s="77"/>
      <c r="G181" s="77"/>
      <c r="K181"/>
      <c r="L181"/>
      <c r="M181"/>
      <c r="N181"/>
      <c r="O181"/>
      <c r="P181"/>
      <c r="Q181"/>
      <c r="R181"/>
      <c r="S181"/>
      <c r="T181"/>
      <c r="U181"/>
      <c r="V181"/>
      <c r="W181"/>
      <c r="X181"/>
    </row>
    <row r="182" spans="1:24" s="80" customFormat="1" ht="12.75">
      <c r="A182" s="75"/>
      <c r="B182" s="75"/>
      <c r="C182" s="75"/>
      <c r="D182" s="77"/>
      <c r="E182" s="78"/>
      <c r="F182" s="77"/>
      <c r="G182" s="77"/>
      <c r="K182"/>
      <c r="L182"/>
      <c r="M182"/>
      <c r="N182"/>
      <c r="O182"/>
      <c r="P182"/>
      <c r="Q182"/>
      <c r="R182"/>
      <c r="S182"/>
      <c r="T182"/>
      <c r="U182"/>
      <c r="V182"/>
      <c r="W182"/>
      <c r="X182"/>
    </row>
    <row r="183" spans="1:24" s="80" customFormat="1" ht="12.75">
      <c r="A183" s="75"/>
      <c r="B183" s="75"/>
      <c r="C183" s="75"/>
      <c r="D183" s="77"/>
      <c r="E183" s="78"/>
      <c r="F183" s="77"/>
      <c r="G183" s="77"/>
      <c r="K183"/>
      <c r="L183"/>
      <c r="M183"/>
      <c r="N183"/>
      <c r="O183"/>
      <c r="P183"/>
      <c r="Q183"/>
      <c r="R183"/>
      <c r="S183"/>
      <c r="T183"/>
      <c r="U183"/>
      <c r="V183"/>
      <c r="W183"/>
      <c r="X183"/>
    </row>
    <row r="184" spans="1:24" s="80" customFormat="1" ht="12.75">
      <c r="A184" s="75"/>
      <c r="B184" s="75"/>
      <c r="C184" s="75"/>
      <c r="D184" s="77"/>
      <c r="E184" s="78"/>
      <c r="F184" s="77"/>
      <c r="G184" s="77"/>
      <c r="K184"/>
      <c r="L184"/>
      <c r="M184"/>
      <c r="N184"/>
      <c r="O184"/>
      <c r="P184"/>
      <c r="Q184"/>
      <c r="R184"/>
      <c r="S184"/>
      <c r="T184"/>
      <c r="U184"/>
      <c r="V184"/>
      <c r="W184"/>
      <c r="X184"/>
    </row>
    <row r="185" spans="1:24" s="80" customFormat="1" ht="12.75">
      <c r="A185" s="75"/>
      <c r="B185" s="75"/>
      <c r="C185" s="75"/>
      <c r="D185" s="77"/>
      <c r="E185" s="78"/>
      <c r="F185" s="77"/>
      <c r="G185" s="77"/>
      <c r="K185"/>
      <c r="L185"/>
      <c r="M185"/>
      <c r="N185"/>
      <c r="O185"/>
      <c r="P185"/>
      <c r="Q185"/>
      <c r="R185"/>
      <c r="S185"/>
      <c r="T185"/>
      <c r="U185"/>
      <c r="V185"/>
      <c r="W185"/>
      <c r="X185"/>
    </row>
    <row r="186" spans="1:24" s="80" customFormat="1" ht="12.75">
      <c r="A186" s="75"/>
      <c r="B186" s="75"/>
      <c r="C186" s="75"/>
      <c r="D186" s="77"/>
      <c r="E186" s="78"/>
      <c r="F186" s="77"/>
      <c r="G186" s="77"/>
      <c r="K186"/>
      <c r="L186"/>
      <c r="M186"/>
      <c r="N186"/>
      <c r="O186"/>
      <c r="P186"/>
      <c r="Q186"/>
      <c r="R186"/>
      <c r="S186"/>
      <c r="T186"/>
      <c r="U186"/>
      <c r="V186"/>
      <c r="W186"/>
      <c r="X186"/>
    </row>
    <row r="187" spans="1:24" s="80" customFormat="1" ht="12.75">
      <c r="A187" s="75"/>
      <c r="B187" s="75"/>
      <c r="C187" s="75"/>
      <c r="D187" s="77"/>
      <c r="E187" s="78"/>
      <c r="F187" s="77"/>
      <c r="G187" s="77"/>
      <c r="K187"/>
      <c r="L187"/>
      <c r="M187"/>
      <c r="N187"/>
      <c r="O187"/>
      <c r="P187"/>
      <c r="Q187"/>
      <c r="R187"/>
      <c r="S187"/>
      <c r="T187"/>
      <c r="U187"/>
      <c r="V187"/>
      <c r="W187"/>
      <c r="X187"/>
    </row>
    <row r="188" spans="1:24" s="80" customFormat="1" ht="12.75">
      <c r="A188" s="75"/>
      <c r="B188" s="75"/>
      <c r="C188" s="75"/>
      <c r="D188" s="77"/>
      <c r="E188" s="78"/>
      <c r="F188" s="77"/>
      <c r="G188" s="77"/>
      <c r="K188"/>
      <c r="L188"/>
      <c r="M188"/>
      <c r="N188"/>
      <c r="O188"/>
      <c r="P188"/>
      <c r="Q188"/>
      <c r="R188"/>
      <c r="S188"/>
      <c r="T188"/>
      <c r="U188"/>
      <c r="V188"/>
      <c r="W188"/>
      <c r="X188"/>
    </row>
    <row r="189" spans="1:24" s="80" customFormat="1" ht="12.75">
      <c r="A189" s="75"/>
      <c r="B189" s="75"/>
      <c r="C189" s="75"/>
      <c r="D189" s="77"/>
      <c r="E189" s="78"/>
      <c r="F189" s="77"/>
      <c r="G189" s="77"/>
      <c r="K189"/>
      <c r="L189"/>
      <c r="M189"/>
      <c r="N189"/>
      <c r="O189"/>
      <c r="P189"/>
      <c r="Q189"/>
      <c r="R189"/>
      <c r="S189"/>
      <c r="T189"/>
      <c r="U189"/>
      <c r="V189"/>
      <c r="W189"/>
      <c r="X189"/>
    </row>
    <row r="190" spans="1:24" s="80" customFormat="1" ht="12.75">
      <c r="A190" s="75"/>
      <c r="B190" s="75"/>
      <c r="C190" s="75"/>
      <c r="D190" s="77"/>
      <c r="E190" s="78"/>
      <c r="F190" s="77"/>
      <c r="G190" s="77"/>
      <c r="K190"/>
      <c r="L190"/>
      <c r="M190"/>
      <c r="N190"/>
      <c r="O190"/>
      <c r="P190"/>
      <c r="Q190"/>
      <c r="R190"/>
      <c r="S190"/>
      <c r="T190"/>
      <c r="U190"/>
      <c r="V190"/>
      <c r="W190"/>
      <c r="X190"/>
    </row>
    <row r="191" spans="1:24" s="80" customFormat="1" ht="12.75">
      <c r="A191" s="75"/>
      <c r="B191" s="75"/>
      <c r="C191" s="75"/>
      <c r="D191" s="77"/>
      <c r="E191" s="78"/>
      <c r="F191" s="77"/>
      <c r="G191" s="77"/>
      <c r="K191"/>
      <c r="L191"/>
      <c r="M191"/>
      <c r="N191"/>
      <c r="O191"/>
      <c r="P191"/>
      <c r="Q191"/>
      <c r="R191"/>
      <c r="S191"/>
      <c r="T191"/>
      <c r="U191"/>
      <c r="V191"/>
      <c r="W191"/>
      <c r="X191"/>
    </row>
    <row r="192" spans="1:24" s="80" customFormat="1" ht="12.75">
      <c r="A192" s="75"/>
      <c r="B192" s="75"/>
      <c r="C192" s="75"/>
      <c r="D192" s="77"/>
      <c r="E192" s="78"/>
      <c r="F192" s="77"/>
      <c r="G192" s="77"/>
      <c r="K192"/>
      <c r="L192"/>
      <c r="M192"/>
      <c r="N192"/>
      <c r="O192"/>
      <c r="P192"/>
      <c r="Q192"/>
      <c r="R192"/>
      <c r="S192"/>
      <c r="T192"/>
      <c r="U192"/>
      <c r="V192"/>
      <c r="W192"/>
      <c r="X192"/>
    </row>
    <row r="193" spans="1:24" s="80" customFormat="1" ht="12.75">
      <c r="A193" s="75"/>
      <c r="B193" s="75"/>
      <c r="C193" s="75"/>
      <c r="D193" s="77"/>
      <c r="E193" s="78"/>
      <c r="F193" s="77"/>
      <c r="G193" s="77"/>
      <c r="K193"/>
      <c r="L193"/>
      <c r="M193"/>
      <c r="N193"/>
      <c r="O193"/>
      <c r="P193"/>
      <c r="Q193"/>
      <c r="R193"/>
      <c r="S193"/>
      <c r="T193"/>
      <c r="U193"/>
      <c r="V193"/>
      <c r="W193"/>
      <c r="X193"/>
    </row>
    <row r="194" spans="1:24" s="80" customFormat="1" ht="12.75">
      <c r="A194" s="75"/>
      <c r="B194" s="75"/>
      <c r="C194" s="75"/>
      <c r="D194" s="77"/>
      <c r="E194" s="78"/>
      <c r="F194" s="77"/>
      <c r="G194" s="77"/>
      <c r="K194"/>
      <c r="L194"/>
      <c r="M194"/>
      <c r="N194"/>
      <c r="O194"/>
      <c r="P194"/>
      <c r="Q194"/>
      <c r="R194"/>
      <c r="S194"/>
      <c r="T194"/>
      <c r="U194"/>
      <c r="V194"/>
      <c r="W194"/>
      <c r="X194"/>
    </row>
    <row r="195" spans="1:24" s="80" customFormat="1" ht="12.75">
      <c r="A195" s="75"/>
      <c r="B195" s="75"/>
      <c r="C195" s="75"/>
      <c r="D195" s="77"/>
      <c r="E195" s="78"/>
      <c r="F195" s="77"/>
      <c r="G195" s="77"/>
      <c r="K195"/>
      <c r="L195"/>
      <c r="M195"/>
      <c r="N195"/>
      <c r="O195"/>
      <c r="P195"/>
      <c r="Q195"/>
      <c r="R195"/>
      <c r="S195"/>
      <c r="T195"/>
      <c r="U195"/>
      <c r="V195"/>
      <c r="W195"/>
      <c r="X195"/>
    </row>
    <row r="196" spans="1:24" s="80" customFormat="1" ht="12.75">
      <c r="A196" s="75"/>
      <c r="B196" s="75"/>
      <c r="C196" s="75"/>
      <c r="D196" s="77"/>
      <c r="E196" s="78"/>
      <c r="F196" s="77"/>
      <c r="G196" s="77"/>
      <c r="K196"/>
      <c r="L196"/>
      <c r="M196"/>
      <c r="N196"/>
      <c r="O196"/>
      <c r="P196"/>
      <c r="Q196"/>
      <c r="R196"/>
      <c r="S196"/>
      <c r="T196"/>
      <c r="U196"/>
      <c r="V196"/>
      <c r="W196"/>
      <c r="X196"/>
    </row>
    <row r="197" spans="1:24" s="80" customFormat="1" ht="12.75">
      <c r="A197" s="75"/>
      <c r="B197" s="75"/>
      <c r="C197" s="75"/>
      <c r="D197" s="77"/>
      <c r="E197" s="78"/>
      <c r="F197" s="77"/>
      <c r="G197" s="77"/>
      <c r="K197"/>
      <c r="L197"/>
      <c r="M197"/>
      <c r="N197"/>
      <c r="O197"/>
      <c r="P197"/>
      <c r="Q197"/>
      <c r="R197"/>
      <c r="S197"/>
      <c r="T197"/>
      <c r="U197"/>
      <c r="V197"/>
      <c r="W197"/>
      <c r="X197"/>
    </row>
    <row r="198" spans="1:24" s="80" customFormat="1" ht="12.75">
      <c r="A198" s="75"/>
      <c r="B198" s="75"/>
      <c r="C198" s="75"/>
      <c r="D198" s="77"/>
      <c r="E198" s="78"/>
      <c r="F198" s="77"/>
      <c r="G198" s="77"/>
      <c r="K198"/>
      <c r="L198"/>
      <c r="M198"/>
      <c r="N198"/>
      <c r="O198"/>
      <c r="P198"/>
      <c r="Q198"/>
      <c r="R198"/>
      <c r="S198"/>
      <c r="T198"/>
      <c r="U198"/>
      <c r="V198"/>
      <c r="W198"/>
      <c r="X198"/>
    </row>
    <row r="199" spans="1:24" s="80" customFormat="1" ht="12.75">
      <c r="A199" s="75"/>
      <c r="B199" s="75"/>
      <c r="C199" s="75"/>
      <c r="D199" s="77"/>
      <c r="E199" s="78"/>
      <c r="F199" s="77"/>
      <c r="G199" s="77"/>
      <c r="K199"/>
      <c r="L199"/>
      <c r="M199"/>
      <c r="N199"/>
      <c r="O199"/>
      <c r="P199"/>
      <c r="Q199"/>
      <c r="R199"/>
      <c r="S199"/>
      <c r="T199"/>
      <c r="U199"/>
      <c r="V199"/>
      <c r="W199"/>
      <c r="X199"/>
    </row>
    <row r="200" spans="1:24" s="80" customFormat="1" ht="12.75">
      <c r="A200" s="75"/>
      <c r="B200" s="75"/>
      <c r="C200" s="75"/>
      <c r="D200" s="77"/>
      <c r="E200" s="78"/>
      <c r="F200" s="77"/>
      <c r="G200" s="77"/>
      <c r="K200"/>
      <c r="L200"/>
      <c r="M200"/>
      <c r="N200"/>
      <c r="O200"/>
      <c r="P200"/>
      <c r="Q200"/>
      <c r="R200"/>
      <c r="S200"/>
      <c r="T200"/>
      <c r="U200"/>
      <c r="V200"/>
      <c r="W200"/>
      <c r="X200"/>
    </row>
    <row r="201" spans="1:24" s="80" customFormat="1" ht="12.75">
      <c r="A201" s="75"/>
      <c r="B201" s="75"/>
      <c r="C201" s="75"/>
      <c r="D201" s="77"/>
      <c r="E201" s="78"/>
      <c r="F201" s="77"/>
      <c r="G201" s="77"/>
      <c r="K201"/>
      <c r="L201"/>
      <c r="M201"/>
      <c r="N201"/>
      <c r="O201"/>
      <c r="P201"/>
      <c r="Q201"/>
      <c r="R201"/>
      <c r="S201"/>
      <c r="T201"/>
      <c r="U201"/>
      <c r="V201"/>
      <c r="W201"/>
      <c r="X201"/>
    </row>
    <row r="202" spans="1:24" s="80" customFormat="1" ht="12.75">
      <c r="A202" s="75"/>
      <c r="B202" s="75"/>
      <c r="C202" s="75"/>
      <c r="D202" s="77"/>
      <c r="E202" s="78"/>
      <c r="F202" s="77"/>
      <c r="G202" s="77"/>
      <c r="K202"/>
      <c r="L202"/>
      <c r="M202"/>
      <c r="N202"/>
      <c r="O202"/>
      <c r="P202"/>
      <c r="Q202"/>
      <c r="R202"/>
      <c r="S202"/>
      <c r="T202"/>
      <c r="U202"/>
      <c r="V202"/>
      <c r="W202"/>
      <c r="X202"/>
    </row>
    <row r="203" spans="1:24" s="80" customFormat="1" ht="12.75">
      <c r="A203" s="75"/>
      <c r="B203" s="75"/>
      <c r="C203" s="75"/>
      <c r="D203" s="77"/>
      <c r="E203" s="78"/>
      <c r="F203" s="77"/>
      <c r="G203" s="77"/>
      <c r="K203"/>
      <c r="L203"/>
      <c r="M203"/>
      <c r="N203"/>
      <c r="O203"/>
      <c r="P203"/>
      <c r="Q203"/>
      <c r="R203"/>
      <c r="S203"/>
      <c r="T203"/>
      <c r="U203"/>
      <c r="V203"/>
      <c r="W203"/>
      <c r="X203"/>
    </row>
    <row r="204" spans="1:24" s="80" customFormat="1" ht="12.75">
      <c r="A204" s="75"/>
      <c r="B204" s="75"/>
      <c r="C204" s="75"/>
      <c r="D204" s="77"/>
      <c r="E204" s="78"/>
      <c r="F204" s="77"/>
      <c r="G204" s="77"/>
      <c r="K204"/>
      <c r="L204"/>
      <c r="M204"/>
      <c r="N204"/>
      <c r="O204"/>
      <c r="P204"/>
      <c r="Q204"/>
      <c r="R204"/>
      <c r="S204"/>
      <c r="T204"/>
      <c r="U204"/>
      <c r="V204"/>
      <c r="W204"/>
      <c r="X204"/>
    </row>
    <row r="205" spans="1:24" s="80" customFormat="1" ht="12.75">
      <c r="A205" s="75"/>
      <c r="B205" s="75"/>
      <c r="C205" s="75"/>
      <c r="D205" s="77"/>
      <c r="E205" s="78"/>
      <c r="F205" s="77"/>
      <c r="G205" s="77"/>
      <c r="K205"/>
      <c r="L205"/>
      <c r="M205"/>
      <c r="N205"/>
      <c r="O205"/>
      <c r="P205"/>
      <c r="Q205"/>
      <c r="R205"/>
      <c r="S205"/>
      <c r="T205"/>
      <c r="U205"/>
      <c r="V205"/>
      <c r="W205"/>
      <c r="X205"/>
    </row>
    <row r="206" spans="1:24" s="80" customFormat="1" ht="12.75">
      <c r="A206" s="75"/>
      <c r="B206" s="75"/>
      <c r="C206" s="75"/>
      <c r="D206" s="77"/>
      <c r="E206" s="78"/>
      <c r="F206" s="77"/>
      <c r="G206" s="77"/>
      <c r="K206"/>
      <c r="L206"/>
      <c r="M206"/>
      <c r="N206"/>
      <c r="O206"/>
      <c r="P206"/>
      <c r="Q206"/>
      <c r="R206"/>
      <c r="S206"/>
      <c r="T206"/>
      <c r="U206"/>
      <c r="V206"/>
      <c r="W206"/>
      <c r="X206"/>
    </row>
    <row r="207" spans="1:24" s="80" customFormat="1" ht="12.75">
      <c r="A207" s="75"/>
      <c r="B207" s="75"/>
      <c r="C207" s="75"/>
      <c r="D207" s="77"/>
      <c r="E207" s="78"/>
      <c r="F207" s="77"/>
      <c r="G207" s="77"/>
      <c r="K207"/>
      <c r="L207"/>
      <c r="M207"/>
      <c r="N207"/>
      <c r="O207"/>
      <c r="P207"/>
      <c r="Q207"/>
      <c r="R207"/>
      <c r="S207"/>
      <c r="T207"/>
      <c r="U207"/>
      <c r="V207"/>
      <c r="W207"/>
      <c r="X207"/>
    </row>
    <row r="208" spans="1:24" s="80" customFormat="1" ht="12.75">
      <c r="A208" s="75"/>
      <c r="B208" s="75"/>
      <c r="C208" s="75"/>
      <c r="D208" s="77"/>
      <c r="E208" s="78"/>
      <c r="F208" s="77"/>
      <c r="G208" s="77"/>
      <c r="K208"/>
      <c r="L208"/>
      <c r="M208"/>
      <c r="N208"/>
      <c r="O208"/>
      <c r="P208"/>
      <c r="Q208"/>
      <c r="R208"/>
      <c r="S208"/>
      <c r="T208"/>
      <c r="U208"/>
      <c r="V208"/>
      <c r="W208"/>
      <c r="X208"/>
    </row>
    <row r="209" spans="1:24" s="80" customFormat="1" ht="12.75">
      <c r="A209" s="75"/>
      <c r="B209" s="75"/>
      <c r="C209" s="75"/>
      <c r="D209" s="77"/>
      <c r="E209" s="78"/>
      <c r="F209" s="77"/>
      <c r="G209" s="77"/>
      <c r="K209"/>
      <c r="L209"/>
      <c r="M209"/>
      <c r="N209"/>
      <c r="O209"/>
      <c r="P209"/>
      <c r="Q209"/>
      <c r="R209"/>
      <c r="S209"/>
      <c r="T209"/>
      <c r="U209"/>
      <c r="V209"/>
      <c r="W209"/>
      <c r="X209"/>
    </row>
    <row r="210" spans="1:24" s="80" customFormat="1" ht="12.75">
      <c r="A210" s="75"/>
      <c r="B210" s="75"/>
      <c r="C210" s="75"/>
      <c r="D210" s="77"/>
      <c r="E210" s="78"/>
      <c r="F210" s="77"/>
      <c r="G210" s="77"/>
      <c r="K210"/>
      <c r="L210"/>
      <c r="M210"/>
      <c r="N210"/>
      <c r="O210"/>
      <c r="P210"/>
      <c r="Q210"/>
      <c r="R210"/>
      <c r="S210"/>
      <c r="T210"/>
      <c r="U210"/>
      <c r="V210"/>
      <c r="W210"/>
      <c r="X210"/>
    </row>
    <row r="211" spans="1:24" s="80" customFormat="1" ht="12.75">
      <c r="A211" s="75"/>
      <c r="B211" s="75"/>
      <c r="C211" s="75"/>
      <c r="D211" s="77"/>
      <c r="E211" s="78"/>
      <c r="F211" s="77"/>
      <c r="G211" s="77"/>
      <c r="K211"/>
      <c r="L211"/>
      <c r="M211"/>
      <c r="N211"/>
      <c r="O211"/>
      <c r="P211"/>
      <c r="Q211"/>
      <c r="R211"/>
      <c r="S211"/>
      <c r="T211"/>
      <c r="U211"/>
      <c r="V211"/>
      <c r="W211"/>
      <c r="X211"/>
    </row>
    <row r="212" spans="1:24" s="80" customFormat="1" ht="12.75">
      <c r="A212" s="75"/>
      <c r="B212" s="75"/>
      <c r="C212" s="75"/>
      <c r="D212" s="77"/>
      <c r="E212" s="78"/>
      <c r="F212" s="77"/>
      <c r="G212" s="77"/>
      <c r="K212"/>
      <c r="L212"/>
      <c r="M212"/>
      <c r="N212"/>
      <c r="O212"/>
      <c r="P212"/>
      <c r="Q212"/>
      <c r="R212"/>
      <c r="S212"/>
      <c r="T212"/>
      <c r="U212"/>
      <c r="V212"/>
      <c r="W212"/>
      <c r="X212"/>
    </row>
    <row r="213" spans="1:24" s="80" customFormat="1" ht="12.75">
      <c r="A213" s="75"/>
      <c r="B213" s="75"/>
      <c r="C213" s="75"/>
      <c r="D213" s="77"/>
      <c r="E213" s="78"/>
      <c r="F213" s="77"/>
      <c r="G213" s="77"/>
      <c r="K213"/>
      <c r="L213"/>
      <c r="M213"/>
      <c r="N213"/>
      <c r="O213"/>
      <c r="P213"/>
      <c r="Q213"/>
      <c r="R213"/>
      <c r="S213"/>
      <c r="T213"/>
      <c r="U213"/>
      <c r="V213"/>
      <c r="W213"/>
      <c r="X213"/>
    </row>
    <row r="214" spans="1:24" s="80" customFormat="1" ht="12.75">
      <c r="A214" s="75"/>
      <c r="B214" s="75"/>
      <c r="C214" s="75"/>
      <c r="D214" s="77"/>
      <c r="E214" s="78"/>
      <c r="F214" s="77"/>
      <c r="G214" s="77"/>
      <c r="K214"/>
      <c r="L214"/>
      <c r="M214"/>
      <c r="N214"/>
      <c r="O214"/>
      <c r="P214"/>
      <c r="Q214"/>
      <c r="R214"/>
      <c r="S214"/>
      <c r="T214"/>
      <c r="U214"/>
      <c r="V214"/>
      <c r="W214"/>
      <c r="X214"/>
    </row>
    <row r="215" spans="1:24" s="80" customFormat="1" ht="12.75">
      <c r="A215" s="75"/>
      <c r="B215" s="75"/>
      <c r="C215" s="75"/>
      <c r="D215" s="77"/>
      <c r="E215" s="78"/>
      <c r="F215" s="77"/>
      <c r="G215" s="77"/>
      <c r="K215"/>
      <c r="L215"/>
      <c r="M215"/>
      <c r="N215"/>
      <c r="O215"/>
      <c r="P215"/>
      <c r="Q215"/>
      <c r="R215"/>
      <c r="S215"/>
      <c r="T215"/>
      <c r="U215"/>
      <c r="V215"/>
      <c r="W215"/>
      <c r="X215"/>
    </row>
    <row r="216" spans="1:24" s="80" customFormat="1" ht="12.75">
      <c r="A216" s="75"/>
      <c r="B216" s="75"/>
      <c r="C216" s="75"/>
      <c r="D216" s="77"/>
      <c r="E216" s="78"/>
      <c r="F216" s="77"/>
      <c r="G216" s="77"/>
      <c r="K216"/>
      <c r="L216"/>
      <c r="M216"/>
      <c r="N216"/>
      <c r="O216"/>
      <c r="P216"/>
      <c r="Q216"/>
      <c r="R216"/>
      <c r="S216"/>
      <c r="T216"/>
      <c r="U216"/>
      <c r="V216"/>
      <c r="W216"/>
      <c r="X216"/>
    </row>
    <row r="217" spans="1:24" s="80" customFormat="1" ht="12.75">
      <c r="A217" s="75"/>
      <c r="B217" s="75"/>
      <c r="C217" s="75"/>
      <c r="D217" s="77"/>
      <c r="E217" s="78"/>
      <c r="F217" s="77"/>
      <c r="G217" s="77"/>
      <c r="K217"/>
      <c r="L217"/>
      <c r="M217"/>
      <c r="N217"/>
      <c r="O217"/>
      <c r="P217"/>
      <c r="Q217"/>
      <c r="R217"/>
      <c r="S217"/>
      <c r="T217"/>
      <c r="U217"/>
      <c r="V217"/>
      <c r="W217"/>
      <c r="X217"/>
    </row>
    <row r="218" spans="1:24" s="80" customFormat="1" ht="12.75">
      <c r="A218" s="75"/>
      <c r="B218" s="75"/>
      <c r="C218" s="75"/>
      <c r="D218" s="77"/>
      <c r="E218" s="78"/>
      <c r="F218" s="77"/>
      <c r="G218" s="77"/>
      <c r="K218"/>
      <c r="L218"/>
      <c r="M218"/>
      <c r="N218"/>
      <c r="O218"/>
      <c r="P218"/>
      <c r="Q218"/>
      <c r="R218"/>
      <c r="S218"/>
      <c r="T218"/>
      <c r="U218"/>
      <c r="V218"/>
      <c r="W218"/>
      <c r="X218"/>
    </row>
    <row r="219" spans="1:24" s="80" customFormat="1" ht="12.75">
      <c r="A219" s="75"/>
      <c r="B219" s="75"/>
      <c r="C219" s="75"/>
      <c r="D219" s="77"/>
      <c r="E219" s="78"/>
      <c r="F219" s="77"/>
      <c r="G219" s="77"/>
      <c r="K219"/>
      <c r="L219"/>
      <c r="M219"/>
      <c r="N219"/>
      <c r="O219"/>
      <c r="P219"/>
      <c r="Q219"/>
      <c r="R219"/>
      <c r="S219"/>
      <c r="T219"/>
      <c r="U219"/>
      <c r="V219"/>
      <c r="W219"/>
      <c r="X219"/>
    </row>
    <row r="220" spans="1:24" s="80" customFormat="1" ht="12.75">
      <c r="A220" s="75"/>
      <c r="B220" s="75"/>
      <c r="C220" s="75"/>
      <c r="D220" s="77"/>
      <c r="E220" s="78"/>
      <c r="F220" s="77"/>
      <c r="G220" s="77"/>
      <c r="K220"/>
      <c r="L220"/>
      <c r="M220"/>
      <c r="N220"/>
      <c r="O220"/>
      <c r="P220"/>
      <c r="Q220"/>
      <c r="R220"/>
      <c r="S220"/>
      <c r="T220"/>
      <c r="U220"/>
      <c r="V220"/>
      <c r="W220"/>
      <c r="X220"/>
    </row>
    <row r="221" spans="1:24" s="80" customFormat="1" ht="12.75">
      <c r="A221" s="75"/>
      <c r="B221" s="75"/>
      <c r="C221" s="75"/>
      <c r="D221" s="77"/>
      <c r="E221" s="78"/>
      <c r="F221" s="77"/>
      <c r="G221" s="77"/>
      <c r="K221"/>
      <c r="L221"/>
      <c r="M221"/>
      <c r="N221"/>
      <c r="O221"/>
      <c r="P221"/>
      <c r="Q221"/>
      <c r="R221"/>
      <c r="S221"/>
      <c r="T221"/>
      <c r="U221"/>
      <c r="V221"/>
      <c r="W221"/>
      <c r="X221"/>
    </row>
    <row r="222" spans="1:24" s="80" customFormat="1" ht="12.75">
      <c r="A222" s="75"/>
      <c r="B222" s="75"/>
      <c r="C222" s="75"/>
      <c r="D222" s="77"/>
      <c r="E222" s="78"/>
      <c r="F222" s="77"/>
      <c r="G222" s="77"/>
      <c r="K222"/>
      <c r="L222"/>
      <c r="M222"/>
      <c r="N222"/>
      <c r="O222"/>
      <c r="P222"/>
      <c r="Q222"/>
      <c r="R222"/>
      <c r="S222"/>
      <c r="T222"/>
      <c r="U222"/>
      <c r="V222"/>
      <c r="W222"/>
      <c r="X222"/>
    </row>
    <row r="223" spans="1:24" s="80" customFormat="1" ht="12.75">
      <c r="A223" s="75"/>
      <c r="B223" s="75"/>
      <c r="C223" s="75"/>
      <c r="D223" s="77"/>
      <c r="E223" s="78"/>
      <c r="F223" s="77"/>
      <c r="G223" s="77"/>
      <c r="K223"/>
      <c r="L223"/>
      <c r="M223"/>
      <c r="N223"/>
      <c r="O223"/>
      <c r="P223"/>
      <c r="Q223"/>
      <c r="R223"/>
      <c r="S223"/>
      <c r="T223"/>
      <c r="U223"/>
      <c r="V223"/>
      <c r="W223"/>
      <c r="X223"/>
    </row>
    <row r="224" spans="1:24" s="80" customFormat="1" ht="12.75">
      <c r="A224" s="75"/>
      <c r="B224" s="75"/>
      <c r="C224" s="75"/>
      <c r="D224" s="77"/>
      <c r="E224" s="78"/>
      <c r="F224" s="77"/>
      <c r="G224" s="77"/>
      <c r="K224"/>
      <c r="L224"/>
      <c r="M224"/>
      <c r="N224"/>
      <c r="O224"/>
      <c r="P224"/>
      <c r="Q224"/>
      <c r="R224"/>
      <c r="S224"/>
      <c r="T224"/>
      <c r="U224"/>
      <c r="V224"/>
      <c r="W224"/>
      <c r="X224"/>
    </row>
    <row r="225" spans="1:24" s="80" customFormat="1" ht="12.75">
      <c r="A225" s="75"/>
      <c r="B225" s="75"/>
      <c r="C225" s="75"/>
      <c r="D225" s="77"/>
      <c r="E225" s="78"/>
      <c r="F225" s="77"/>
      <c r="G225" s="77"/>
      <c r="K225"/>
      <c r="L225"/>
      <c r="M225"/>
      <c r="N225"/>
      <c r="O225"/>
      <c r="P225"/>
      <c r="Q225"/>
      <c r="R225"/>
      <c r="S225"/>
      <c r="T225"/>
      <c r="U225"/>
      <c r="V225"/>
      <c r="W225"/>
      <c r="X225"/>
    </row>
    <row r="226" spans="1:24" s="80" customFormat="1" ht="12.75">
      <c r="A226" s="75"/>
      <c r="B226" s="75"/>
      <c r="C226" s="75"/>
      <c r="D226" s="77"/>
      <c r="E226" s="78"/>
      <c r="F226" s="77"/>
      <c r="G226" s="77"/>
      <c r="K226"/>
      <c r="L226"/>
      <c r="M226"/>
      <c r="N226"/>
      <c r="O226"/>
      <c r="P226"/>
      <c r="Q226"/>
      <c r="R226"/>
      <c r="S226"/>
      <c r="T226"/>
      <c r="U226"/>
      <c r="V226"/>
      <c r="W226"/>
      <c r="X226"/>
    </row>
    <row r="227" spans="1:24" s="80" customFormat="1" ht="12.75">
      <c r="A227" s="75"/>
      <c r="B227" s="75"/>
      <c r="C227" s="75"/>
      <c r="D227" s="77"/>
      <c r="E227" s="78"/>
      <c r="F227" s="77"/>
      <c r="G227" s="77"/>
      <c r="K227"/>
      <c r="L227"/>
      <c r="M227"/>
      <c r="N227"/>
      <c r="O227"/>
      <c r="P227"/>
      <c r="Q227"/>
      <c r="R227"/>
      <c r="S227"/>
      <c r="T227"/>
      <c r="U227"/>
      <c r="V227"/>
      <c r="W227"/>
      <c r="X227"/>
    </row>
    <row r="228" spans="1:24" s="80" customFormat="1" ht="12.75">
      <c r="A228" s="75"/>
      <c r="B228" s="75"/>
      <c r="C228" s="75"/>
      <c r="D228" s="77"/>
      <c r="E228" s="78"/>
      <c r="F228" s="77"/>
      <c r="G228" s="77"/>
      <c r="K228"/>
      <c r="L228"/>
      <c r="M228"/>
      <c r="N228"/>
      <c r="O228"/>
      <c r="P228"/>
      <c r="Q228"/>
      <c r="R228"/>
      <c r="S228"/>
      <c r="T228"/>
      <c r="U228"/>
      <c r="V228"/>
      <c r="W228"/>
      <c r="X228"/>
    </row>
    <row r="229" spans="1:24" s="80" customFormat="1" ht="12.75">
      <c r="A229" s="75"/>
      <c r="B229" s="75"/>
      <c r="C229" s="75"/>
      <c r="D229" s="77"/>
      <c r="E229" s="78"/>
      <c r="F229" s="77"/>
      <c r="G229" s="77"/>
      <c r="K229"/>
      <c r="L229"/>
      <c r="M229"/>
      <c r="N229"/>
      <c r="O229"/>
      <c r="P229"/>
      <c r="Q229"/>
      <c r="R229"/>
      <c r="S229"/>
      <c r="T229"/>
      <c r="U229"/>
      <c r="V229"/>
      <c r="W229"/>
      <c r="X229"/>
    </row>
    <row r="230" spans="1:24" s="80" customFormat="1" ht="12.75">
      <c r="A230" s="75"/>
      <c r="B230" s="75"/>
      <c r="C230" s="75"/>
      <c r="D230" s="77"/>
      <c r="E230" s="78"/>
      <c r="F230" s="77"/>
      <c r="G230" s="77"/>
      <c r="K230"/>
      <c r="L230"/>
      <c r="M230"/>
      <c r="N230"/>
      <c r="O230"/>
      <c r="P230"/>
      <c r="Q230"/>
      <c r="R230"/>
      <c r="S230"/>
      <c r="T230"/>
      <c r="U230"/>
      <c r="V230"/>
      <c r="W230"/>
      <c r="X230"/>
    </row>
    <row r="231" spans="1:24" s="80" customFormat="1" ht="12.75">
      <c r="A231" s="75"/>
      <c r="B231" s="75"/>
      <c r="C231" s="75"/>
      <c r="D231" s="77"/>
      <c r="E231" s="78"/>
      <c r="F231" s="77"/>
      <c r="G231" s="77"/>
      <c r="K231"/>
      <c r="L231"/>
      <c r="M231"/>
      <c r="N231"/>
      <c r="O231"/>
      <c r="P231"/>
      <c r="Q231"/>
      <c r="R231"/>
      <c r="S231"/>
      <c r="T231"/>
      <c r="U231"/>
      <c r="V231"/>
      <c r="W231"/>
      <c r="X231"/>
    </row>
    <row r="232" spans="1:24" s="80" customFormat="1" ht="12.75">
      <c r="A232" s="75"/>
      <c r="B232" s="75"/>
      <c r="C232" s="75"/>
      <c r="D232" s="77"/>
      <c r="E232" s="78"/>
      <c r="F232" s="77"/>
      <c r="G232" s="77"/>
      <c r="K232"/>
      <c r="L232"/>
      <c r="M232"/>
      <c r="N232"/>
      <c r="O232"/>
      <c r="P232"/>
      <c r="Q232"/>
      <c r="R232"/>
      <c r="S232"/>
      <c r="T232"/>
      <c r="U232"/>
      <c r="V232"/>
      <c r="W232"/>
      <c r="X232"/>
    </row>
    <row r="233" spans="1:24" s="80" customFormat="1" ht="12.75">
      <c r="A233" s="75"/>
      <c r="B233" s="75"/>
      <c r="C233" s="75"/>
      <c r="D233" s="77"/>
      <c r="E233" s="78"/>
      <c r="F233" s="77"/>
      <c r="G233" s="77"/>
      <c r="K233"/>
      <c r="L233"/>
      <c r="M233"/>
      <c r="N233"/>
      <c r="O233"/>
      <c r="P233"/>
      <c r="Q233"/>
      <c r="R233"/>
      <c r="S233"/>
      <c r="T233"/>
      <c r="U233"/>
      <c r="V233"/>
      <c r="W233"/>
      <c r="X233"/>
    </row>
    <row r="234" spans="1:24" s="80" customFormat="1" ht="12.75">
      <c r="A234" s="75"/>
      <c r="B234" s="75"/>
      <c r="C234" s="75"/>
      <c r="D234" s="77"/>
      <c r="E234" s="78"/>
      <c r="F234" s="77"/>
      <c r="G234" s="77"/>
      <c r="K234"/>
      <c r="L234"/>
      <c r="M234"/>
      <c r="N234"/>
      <c r="O234"/>
      <c r="P234"/>
      <c r="Q234"/>
      <c r="R234"/>
      <c r="S234"/>
      <c r="T234"/>
      <c r="U234"/>
      <c r="V234"/>
      <c r="W234"/>
      <c r="X234"/>
    </row>
    <row r="235" spans="1:24" s="80" customFormat="1" ht="12.75">
      <c r="A235" s="75"/>
      <c r="B235" s="75"/>
      <c r="C235" s="75"/>
      <c r="D235" s="77"/>
      <c r="E235" s="78"/>
      <c r="F235" s="77"/>
      <c r="G235" s="77"/>
      <c r="K235"/>
      <c r="L235"/>
      <c r="M235"/>
      <c r="N235"/>
      <c r="O235"/>
      <c r="P235"/>
      <c r="Q235"/>
      <c r="R235"/>
      <c r="S235"/>
      <c r="T235"/>
      <c r="U235"/>
      <c r="V235"/>
      <c r="W235"/>
      <c r="X235"/>
    </row>
    <row r="236" spans="1:24" s="80" customFormat="1" ht="12.75">
      <c r="A236" s="75"/>
      <c r="B236" s="75"/>
      <c r="C236" s="75"/>
      <c r="D236" s="77"/>
      <c r="E236" s="78"/>
      <c r="F236" s="77"/>
      <c r="G236" s="77"/>
      <c r="K236"/>
      <c r="L236"/>
      <c r="M236"/>
      <c r="N236"/>
      <c r="O236"/>
      <c r="P236"/>
      <c r="Q236"/>
      <c r="R236"/>
      <c r="S236"/>
      <c r="T236"/>
      <c r="U236"/>
      <c r="V236"/>
      <c r="W236"/>
      <c r="X236"/>
    </row>
    <row r="237" spans="1:24" s="80" customFormat="1" ht="12.75">
      <c r="A237" s="75"/>
      <c r="B237" s="75"/>
      <c r="C237" s="75"/>
      <c r="D237" s="77"/>
      <c r="E237" s="78"/>
      <c r="F237" s="77"/>
      <c r="G237" s="77"/>
      <c r="K237"/>
      <c r="L237"/>
      <c r="M237"/>
      <c r="N237"/>
      <c r="O237"/>
      <c r="P237"/>
      <c r="Q237"/>
      <c r="R237"/>
      <c r="S237"/>
      <c r="T237"/>
      <c r="U237"/>
      <c r="V237"/>
      <c r="W237"/>
      <c r="X237"/>
    </row>
    <row r="238" spans="1:24" s="80" customFormat="1" ht="12.75">
      <c r="A238" s="75"/>
      <c r="B238" s="75"/>
      <c r="C238" s="75"/>
      <c r="D238" s="77"/>
      <c r="E238" s="78"/>
      <c r="F238" s="77"/>
      <c r="G238" s="77"/>
      <c r="K238"/>
      <c r="L238"/>
      <c r="M238"/>
      <c r="N238"/>
      <c r="O238"/>
      <c r="P238"/>
      <c r="Q238"/>
      <c r="R238"/>
      <c r="S238"/>
      <c r="T238"/>
      <c r="U238"/>
      <c r="V238"/>
      <c r="W238"/>
      <c r="X238"/>
    </row>
    <row r="239" spans="1:24" s="80" customFormat="1" ht="12.75">
      <c r="A239" s="75"/>
      <c r="B239" s="75"/>
      <c r="C239" s="75"/>
      <c r="D239" s="77"/>
      <c r="E239" s="78"/>
      <c r="F239" s="77"/>
      <c r="G239" s="77"/>
      <c r="K239"/>
      <c r="L239"/>
      <c r="M239"/>
      <c r="N239"/>
      <c r="O239"/>
      <c r="P239"/>
      <c r="Q239"/>
      <c r="R239"/>
      <c r="S239"/>
      <c r="T239"/>
      <c r="U239"/>
      <c r="V239"/>
      <c r="W239"/>
      <c r="X239"/>
    </row>
    <row r="240" spans="1:24" s="80" customFormat="1" ht="12.75">
      <c r="A240" s="75"/>
      <c r="B240" s="75"/>
      <c r="C240" s="75"/>
      <c r="D240" s="77"/>
      <c r="E240" s="78"/>
      <c r="F240" s="77"/>
      <c r="G240" s="77"/>
      <c r="K240"/>
      <c r="L240"/>
      <c r="M240"/>
      <c r="N240"/>
      <c r="O240"/>
      <c r="P240"/>
      <c r="Q240"/>
      <c r="R240"/>
      <c r="S240"/>
      <c r="T240"/>
      <c r="U240"/>
      <c r="V240"/>
      <c r="W240"/>
      <c r="X240"/>
    </row>
    <row r="241" spans="1:24" s="80" customFormat="1" ht="12.75">
      <c r="A241" s="75"/>
      <c r="B241" s="75"/>
      <c r="C241" s="75"/>
      <c r="D241" s="77"/>
      <c r="E241" s="78"/>
      <c r="F241" s="77"/>
      <c r="G241" s="77"/>
      <c r="K241"/>
      <c r="L241"/>
      <c r="M241"/>
      <c r="N241"/>
      <c r="O241"/>
      <c r="P241"/>
      <c r="Q241"/>
      <c r="R241"/>
      <c r="S241"/>
      <c r="T241"/>
      <c r="U241"/>
      <c r="V241"/>
      <c r="W241"/>
      <c r="X241"/>
    </row>
    <row r="242" spans="1:24" s="80" customFormat="1" ht="12.75">
      <c r="A242" s="75"/>
      <c r="B242" s="75"/>
      <c r="C242" s="75"/>
      <c r="D242" s="77"/>
      <c r="E242" s="78"/>
      <c r="F242" s="77"/>
      <c r="G242" s="77"/>
      <c r="K242"/>
      <c r="L242"/>
      <c r="M242"/>
      <c r="N242"/>
      <c r="O242"/>
      <c r="P242"/>
      <c r="Q242"/>
      <c r="R242"/>
      <c r="S242"/>
      <c r="T242"/>
      <c r="U242"/>
      <c r="V242"/>
      <c r="W242"/>
      <c r="X242"/>
    </row>
    <row r="243" spans="1:24" s="80" customFormat="1" ht="12.75">
      <c r="A243" s="75"/>
      <c r="B243" s="75"/>
      <c r="C243" s="75"/>
      <c r="D243" s="77"/>
      <c r="E243" s="78"/>
      <c r="F243" s="77"/>
      <c r="G243" s="77"/>
      <c r="K243"/>
      <c r="L243"/>
      <c r="M243"/>
      <c r="N243"/>
      <c r="O243"/>
      <c r="P243"/>
      <c r="Q243"/>
      <c r="R243"/>
      <c r="S243"/>
      <c r="T243"/>
      <c r="U243"/>
      <c r="V243"/>
      <c r="W243"/>
      <c r="X243"/>
    </row>
    <row r="244" spans="1:24" s="80" customFormat="1" ht="12.75">
      <c r="A244" s="75"/>
      <c r="B244" s="75"/>
      <c r="C244" s="75"/>
      <c r="D244" s="77"/>
      <c r="E244" s="78"/>
      <c r="F244" s="77"/>
      <c r="G244" s="77"/>
      <c r="K244"/>
      <c r="L244"/>
      <c r="M244"/>
      <c r="N244"/>
      <c r="O244"/>
      <c r="P244"/>
      <c r="Q244"/>
      <c r="R244"/>
      <c r="S244"/>
      <c r="T244"/>
      <c r="U244"/>
      <c r="V244"/>
      <c r="W244"/>
      <c r="X244"/>
    </row>
    <row r="245" spans="1:24" s="80" customFormat="1" ht="12.75">
      <c r="A245" s="75"/>
      <c r="B245" s="75"/>
      <c r="C245" s="75"/>
      <c r="D245" s="77"/>
      <c r="E245" s="78"/>
      <c r="F245" s="77"/>
      <c r="G245" s="77"/>
      <c r="K245"/>
      <c r="L245"/>
      <c r="M245"/>
      <c r="N245"/>
      <c r="O245"/>
      <c r="P245"/>
      <c r="Q245"/>
      <c r="R245"/>
      <c r="S245"/>
      <c r="T245"/>
      <c r="U245"/>
      <c r="V245"/>
      <c r="W245"/>
      <c r="X245"/>
    </row>
    <row r="246" spans="1:24" s="80" customFormat="1" ht="12.75">
      <c r="A246" s="75"/>
      <c r="B246" s="75"/>
      <c r="C246" s="75"/>
      <c r="D246" s="77"/>
      <c r="E246" s="78"/>
      <c r="F246" s="77"/>
      <c r="G246" s="77"/>
      <c r="K246"/>
      <c r="L246"/>
      <c r="M246"/>
      <c r="N246"/>
      <c r="O246"/>
      <c r="P246"/>
      <c r="Q246"/>
      <c r="R246"/>
      <c r="S246"/>
      <c r="T246"/>
      <c r="U246"/>
      <c r="V246"/>
      <c r="W246"/>
      <c r="X246"/>
    </row>
    <row r="247" spans="1:24" s="80" customFormat="1" ht="12.75">
      <c r="A247" s="75"/>
      <c r="B247" s="75"/>
      <c r="C247" s="75"/>
      <c r="D247" s="77"/>
      <c r="E247" s="78"/>
      <c r="F247" s="77"/>
      <c r="G247" s="77"/>
      <c r="K247"/>
      <c r="L247"/>
      <c r="M247"/>
      <c r="N247"/>
      <c r="O247"/>
      <c r="P247"/>
      <c r="Q247"/>
      <c r="R247"/>
      <c r="S247"/>
      <c r="T247"/>
      <c r="U247"/>
      <c r="V247"/>
      <c r="W247"/>
      <c r="X247"/>
    </row>
    <row r="248" spans="1:24" s="80" customFormat="1" ht="12.75">
      <c r="A248" s="75"/>
      <c r="B248" s="75"/>
      <c r="C248" s="75"/>
      <c r="D248" s="77"/>
      <c r="E248" s="78"/>
      <c r="F248" s="77"/>
      <c r="G248" s="77"/>
      <c r="K248"/>
      <c r="L248"/>
      <c r="M248"/>
      <c r="N248"/>
      <c r="O248"/>
      <c r="P248"/>
      <c r="Q248"/>
      <c r="R248"/>
      <c r="S248"/>
      <c r="T248"/>
      <c r="U248"/>
      <c r="V248"/>
      <c r="W248"/>
      <c r="X248"/>
    </row>
    <row r="249" spans="1:24" s="80" customFormat="1" ht="12.75">
      <c r="A249" s="75"/>
      <c r="B249" s="75"/>
      <c r="C249" s="75"/>
      <c r="D249" s="77"/>
      <c r="E249" s="78"/>
      <c r="F249" s="77"/>
      <c r="G249" s="77"/>
      <c r="K249"/>
      <c r="L249"/>
      <c r="M249"/>
      <c r="N249"/>
      <c r="O249"/>
      <c r="P249"/>
      <c r="Q249"/>
      <c r="R249"/>
      <c r="S249"/>
      <c r="T249"/>
      <c r="U249"/>
      <c r="V249"/>
      <c r="W249"/>
      <c r="X249"/>
    </row>
    <row r="250" spans="1:24" s="80" customFormat="1" ht="12.75">
      <c r="A250" s="75"/>
      <c r="B250" s="75"/>
      <c r="C250" s="75"/>
      <c r="D250" s="77"/>
      <c r="E250" s="78"/>
      <c r="F250" s="77"/>
      <c r="G250" s="77"/>
      <c r="K250"/>
      <c r="L250"/>
      <c r="M250"/>
      <c r="N250"/>
      <c r="O250"/>
      <c r="P250"/>
      <c r="Q250"/>
      <c r="R250"/>
      <c r="S250"/>
      <c r="T250"/>
      <c r="U250"/>
      <c r="V250"/>
      <c r="W250"/>
      <c r="X250"/>
    </row>
    <row r="251" spans="1:24" s="80" customFormat="1" ht="12.75">
      <c r="A251" s="75"/>
      <c r="B251" s="75"/>
      <c r="C251" s="75"/>
      <c r="D251" s="77"/>
      <c r="E251" s="78"/>
      <c r="F251" s="77"/>
      <c r="G251" s="77"/>
      <c r="K251"/>
      <c r="L251"/>
      <c r="M251"/>
      <c r="N251"/>
      <c r="O251"/>
      <c r="P251"/>
      <c r="Q251"/>
      <c r="R251"/>
      <c r="S251"/>
      <c r="T251"/>
      <c r="U251"/>
      <c r="V251"/>
      <c r="W251"/>
      <c r="X251"/>
    </row>
    <row r="252" spans="1:24" s="80" customFormat="1" ht="12.75">
      <c r="A252" s="75"/>
      <c r="B252" s="75"/>
      <c r="C252" s="75"/>
      <c r="D252" s="77"/>
      <c r="E252" s="78"/>
      <c r="F252" s="77"/>
      <c r="G252" s="77"/>
      <c r="K252"/>
      <c r="L252"/>
      <c r="M252"/>
      <c r="N252"/>
      <c r="O252"/>
      <c r="P252"/>
      <c r="Q252"/>
      <c r="R252"/>
      <c r="S252"/>
      <c r="T252"/>
      <c r="U252"/>
      <c r="V252"/>
      <c r="W252"/>
      <c r="X252"/>
    </row>
    <row r="253" spans="1:24" s="80" customFormat="1" ht="12.75">
      <c r="A253" s="75"/>
      <c r="B253" s="75"/>
      <c r="C253" s="75"/>
      <c r="D253" s="77"/>
      <c r="E253" s="78"/>
      <c r="F253" s="77"/>
      <c r="G253" s="77"/>
      <c r="K253"/>
      <c r="L253"/>
      <c r="M253"/>
      <c r="N253"/>
      <c r="O253"/>
      <c r="P253"/>
      <c r="Q253"/>
      <c r="R253"/>
      <c r="S253"/>
      <c r="T253"/>
      <c r="U253"/>
      <c r="V253"/>
      <c r="W253"/>
      <c r="X253"/>
    </row>
    <row r="254" spans="1:24" s="80" customFormat="1" ht="12.75">
      <c r="A254" s="75"/>
      <c r="B254" s="75"/>
      <c r="C254" s="75"/>
      <c r="D254" s="77"/>
      <c r="E254" s="78"/>
      <c r="F254" s="77"/>
      <c r="G254" s="77"/>
      <c r="K254"/>
      <c r="L254"/>
      <c r="M254"/>
      <c r="N254"/>
      <c r="O254"/>
      <c r="P254"/>
      <c r="Q254"/>
      <c r="R254"/>
      <c r="S254"/>
      <c r="T254"/>
      <c r="U254"/>
      <c r="V254"/>
      <c r="W254"/>
      <c r="X254"/>
    </row>
    <row r="255" spans="1:24" s="80" customFormat="1" ht="12.75">
      <c r="A255" s="75"/>
      <c r="B255" s="75"/>
      <c r="C255" s="75"/>
      <c r="D255" s="77"/>
      <c r="E255" s="78"/>
      <c r="F255" s="77"/>
      <c r="G255" s="77"/>
      <c r="K255"/>
      <c r="L255"/>
      <c r="M255"/>
      <c r="N255"/>
      <c r="O255"/>
      <c r="P255"/>
      <c r="Q255"/>
      <c r="R255"/>
      <c r="S255"/>
      <c r="T255"/>
      <c r="U255"/>
      <c r="V255"/>
      <c r="W255"/>
      <c r="X255"/>
    </row>
    <row r="256" spans="1:24" s="80" customFormat="1" ht="12.75">
      <c r="A256" s="75"/>
      <c r="B256" s="75"/>
      <c r="C256" s="75"/>
      <c r="D256" s="77"/>
      <c r="E256" s="78"/>
      <c r="F256" s="77"/>
      <c r="G256" s="77"/>
      <c r="K256"/>
      <c r="L256"/>
      <c r="M256"/>
      <c r="N256"/>
      <c r="O256"/>
      <c r="P256"/>
      <c r="Q256"/>
      <c r="R256"/>
      <c r="S256"/>
      <c r="T256"/>
      <c r="U256"/>
      <c r="V256"/>
      <c r="W256"/>
      <c r="X256"/>
    </row>
    <row r="257" spans="1:24" s="80" customFormat="1" ht="12.75">
      <c r="A257" s="75"/>
      <c r="B257" s="75"/>
      <c r="C257" s="75"/>
      <c r="D257" s="77"/>
      <c r="E257" s="78"/>
      <c r="F257" s="77"/>
      <c r="G257" s="77"/>
      <c r="K257"/>
      <c r="L257"/>
      <c r="M257"/>
      <c r="N257"/>
      <c r="O257"/>
      <c r="P257"/>
      <c r="Q257"/>
      <c r="R257"/>
      <c r="S257"/>
      <c r="T257"/>
      <c r="U257"/>
      <c r="V257"/>
      <c r="W257"/>
      <c r="X257"/>
    </row>
    <row r="258" spans="1:24" s="80" customFormat="1" ht="12.75">
      <c r="A258" s="75"/>
      <c r="B258" s="75"/>
      <c r="C258" s="75"/>
      <c r="D258" s="77"/>
      <c r="E258" s="78"/>
      <c r="F258" s="77"/>
      <c r="G258" s="77"/>
      <c r="K258"/>
      <c r="L258"/>
      <c r="M258"/>
      <c r="N258"/>
      <c r="O258"/>
      <c r="P258"/>
      <c r="Q258"/>
      <c r="R258"/>
      <c r="S258"/>
      <c r="T258"/>
      <c r="U258"/>
      <c r="V258"/>
      <c r="W258"/>
      <c r="X258"/>
    </row>
    <row r="259" spans="1:24" s="80" customFormat="1" ht="12.75">
      <c r="A259" s="75"/>
      <c r="B259" s="75"/>
      <c r="C259" s="75"/>
      <c r="D259" s="77"/>
      <c r="E259" s="78"/>
      <c r="F259" s="77"/>
      <c r="G259" s="77"/>
      <c r="K259"/>
      <c r="L259"/>
      <c r="M259"/>
      <c r="N259"/>
      <c r="O259"/>
      <c r="P259"/>
      <c r="Q259"/>
      <c r="R259"/>
      <c r="S259"/>
      <c r="T259"/>
      <c r="U259"/>
      <c r="V259"/>
      <c r="W259"/>
      <c r="X259"/>
    </row>
    <row r="260" spans="1:24" s="80" customFormat="1" ht="12.75">
      <c r="A260" s="75"/>
      <c r="B260" s="75"/>
      <c r="C260" s="75"/>
      <c r="D260" s="77"/>
      <c r="E260" s="78"/>
      <c r="F260" s="77"/>
      <c r="G260" s="77"/>
      <c r="K260"/>
      <c r="L260"/>
      <c r="M260"/>
      <c r="N260"/>
      <c r="O260"/>
      <c r="P260"/>
      <c r="Q260"/>
      <c r="R260"/>
      <c r="S260"/>
      <c r="T260"/>
      <c r="U260"/>
      <c r="V260"/>
      <c r="W260"/>
      <c r="X260"/>
    </row>
    <row r="261" spans="1:24" s="80" customFormat="1" ht="12.75">
      <c r="A261" s="75"/>
      <c r="B261" s="75"/>
      <c r="C261" s="75"/>
      <c r="D261" s="77"/>
      <c r="E261" s="78"/>
      <c r="F261" s="77"/>
      <c r="G261" s="77"/>
      <c r="K261"/>
      <c r="L261"/>
      <c r="M261"/>
      <c r="N261"/>
      <c r="O261"/>
      <c r="P261"/>
      <c r="Q261"/>
      <c r="R261"/>
      <c r="S261"/>
      <c r="T261"/>
      <c r="U261"/>
      <c r="V261"/>
      <c r="W261"/>
      <c r="X261"/>
    </row>
    <row r="262" spans="1:24" s="80" customFormat="1" ht="12.75">
      <c r="A262" s="75"/>
      <c r="B262" s="75"/>
      <c r="C262" s="75"/>
      <c r="D262" s="77"/>
      <c r="E262" s="78"/>
      <c r="F262" s="77"/>
      <c r="G262" s="77"/>
      <c r="K262"/>
      <c r="L262"/>
      <c r="M262"/>
      <c r="N262"/>
      <c r="O262"/>
      <c r="P262"/>
      <c r="Q262"/>
      <c r="R262"/>
      <c r="S262"/>
      <c r="T262"/>
      <c r="U262"/>
      <c r="V262"/>
      <c r="W262"/>
      <c r="X262"/>
    </row>
    <row r="263" spans="1:24" s="80" customFormat="1" ht="12.75">
      <c r="A263" s="75"/>
      <c r="B263" s="75"/>
      <c r="C263" s="75"/>
      <c r="D263" s="77"/>
      <c r="E263" s="78"/>
      <c r="F263" s="77"/>
      <c r="G263" s="77"/>
      <c r="K263"/>
      <c r="L263"/>
      <c r="M263"/>
      <c r="N263"/>
      <c r="O263"/>
      <c r="P263"/>
      <c r="Q263"/>
      <c r="R263"/>
      <c r="S263"/>
      <c r="T263"/>
      <c r="U263"/>
      <c r="V263"/>
      <c r="W263"/>
      <c r="X263"/>
    </row>
    <row r="264" spans="1:24" s="80" customFormat="1" ht="12.75">
      <c r="A264" s="75"/>
      <c r="B264" s="75"/>
      <c r="C264" s="75"/>
      <c r="D264" s="77"/>
      <c r="E264" s="78"/>
      <c r="F264" s="77"/>
      <c r="G264" s="77"/>
      <c r="K264"/>
      <c r="L264"/>
      <c r="M264"/>
      <c r="N264"/>
      <c r="O264"/>
      <c r="P264"/>
      <c r="Q264"/>
      <c r="R264"/>
      <c r="S264"/>
      <c r="T264"/>
      <c r="U264"/>
      <c r="V264"/>
      <c r="W264"/>
      <c r="X264"/>
    </row>
    <row r="265" spans="1:24" s="80" customFormat="1" ht="12.75">
      <c r="A265" s="75"/>
      <c r="B265" s="75"/>
      <c r="C265" s="75"/>
      <c r="D265" s="77"/>
      <c r="E265" s="78"/>
      <c r="F265" s="77"/>
      <c r="G265" s="77"/>
      <c r="K265"/>
      <c r="L265"/>
      <c r="M265"/>
      <c r="N265"/>
      <c r="O265"/>
      <c r="P265"/>
      <c r="Q265"/>
      <c r="R265"/>
      <c r="S265"/>
      <c r="T265"/>
      <c r="U265"/>
      <c r="V265"/>
      <c r="W265"/>
      <c r="X265"/>
    </row>
    <row r="266" spans="1:24" s="80" customFormat="1" ht="12.75">
      <c r="A266" s="75"/>
      <c r="B266" s="75"/>
      <c r="C266" s="75"/>
      <c r="D266" s="77"/>
      <c r="E266" s="78"/>
      <c r="F266" s="77"/>
      <c r="G266" s="77"/>
      <c r="K266"/>
      <c r="L266"/>
      <c r="M266"/>
      <c r="N266"/>
      <c r="O266"/>
      <c r="P266"/>
      <c r="Q266"/>
      <c r="R266"/>
      <c r="S266"/>
      <c r="T266"/>
      <c r="U266"/>
      <c r="V266"/>
      <c r="W266"/>
      <c r="X266"/>
    </row>
    <row r="267" spans="1:24" s="80" customFormat="1" ht="12.75">
      <c r="A267" s="75"/>
      <c r="B267" s="75"/>
      <c r="C267" s="75"/>
      <c r="D267" s="77"/>
      <c r="E267" s="78"/>
      <c r="F267" s="77"/>
      <c r="G267" s="77"/>
      <c r="K267"/>
      <c r="L267"/>
      <c r="M267"/>
      <c r="N267"/>
      <c r="O267"/>
      <c r="P267"/>
      <c r="Q267"/>
      <c r="R267"/>
      <c r="S267"/>
      <c r="T267"/>
      <c r="U267"/>
      <c r="V267"/>
      <c r="W267"/>
      <c r="X267"/>
    </row>
    <row r="268" spans="1:24" s="80" customFormat="1" ht="12.75">
      <c r="A268" s="75"/>
      <c r="B268" s="75"/>
      <c r="C268" s="75"/>
      <c r="D268" s="77"/>
      <c r="E268" s="78"/>
      <c r="F268" s="77"/>
      <c r="G268" s="77"/>
      <c r="K268"/>
      <c r="L268"/>
      <c r="M268"/>
      <c r="N268"/>
      <c r="O268"/>
      <c r="P268"/>
      <c r="Q268"/>
      <c r="R268"/>
      <c r="S268"/>
      <c r="T268"/>
      <c r="U268"/>
      <c r="V268"/>
      <c r="W268"/>
      <c r="X268"/>
    </row>
    <row r="269" spans="1:24" s="80" customFormat="1" ht="12.75">
      <c r="A269" s="75"/>
      <c r="B269" s="75"/>
      <c r="C269" s="75"/>
      <c r="D269" s="77"/>
      <c r="E269" s="78"/>
      <c r="F269" s="77"/>
      <c r="G269" s="77"/>
      <c r="K269"/>
      <c r="L269"/>
      <c r="M269"/>
      <c r="N269"/>
      <c r="O269"/>
      <c r="P269"/>
      <c r="Q269"/>
      <c r="R269"/>
      <c r="S269"/>
      <c r="T269"/>
      <c r="U269"/>
      <c r="V269"/>
      <c r="W269"/>
      <c r="X269"/>
    </row>
    <row r="270" spans="1:24" s="80" customFormat="1" ht="12.75">
      <c r="A270" s="75"/>
      <c r="B270" s="75"/>
      <c r="C270" s="75"/>
      <c r="D270" s="77"/>
      <c r="E270" s="78"/>
      <c r="F270" s="77"/>
      <c r="G270" s="77"/>
      <c r="K270"/>
      <c r="L270"/>
      <c r="M270"/>
      <c r="N270"/>
      <c r="O270"/>
      <c r="P270"/>
      <c r="Q270"/>
      <c r="R270"/>
      <c r="S270"/>
      <c r="T270"/>
      <c r="U270"/>
      <c r="V270"/>
      <c r="W270"/>
      <c r="X270"/>
    </row>
    <row r="271" spans="1:24" s="80" customFormat="1" ht="12.75">
      <c r="A271" s="75"/>
      <c r="B271" s="75"/>
      <c r="C271" s="75"/>
      <c r="D271" s="77"/>
      <c r="E271" s="78"/>
      <c r="F271" s="77"/>
      <c r="G271" s="77"/>
      <c r="K271"/>
      <c r="L271"/>
      <c r="M271"/>
      <c r="N271"/>
      <c r="O271"/>
      <c r="P271"/>
      <c r="Q271"/>
      <c r="R271"/>
      <c r="S271"/>
      <c r="T271"/>
      <c r="U271"/>
      <c r="V271"/>
      <c r="W271"/>
      <c r="X271"/>
    </row>
    <row r="272" spans="1:24" s="80" customFormat="1" ht="12.75">
      <c r="A272" s="75"/>
      <c r="B272" s="75"/>
      <c r="C272" s="75"/>
      <c r="D272" s="77"/>
      <c r="E272" s="78"/>
      <c r="F272" s="77"/>
      <c r="G272" s="77"/>
      <c r="K272"/>
      <c r="L272"/>
      <c r="M272"/>
      <c r="N272"/>
      <c r="O272"/>
      <c r="P272"/>
      <c r="Q272"/>
      <c r="R272"/>
      <c r="S272"/>
      <c r="T272"/>
      <c r="U272"/>
      <c r="V272"/>
      <c r="W272"/>
      <c r="X272"/>
    </row>
    <row r="273" spans="1:24" s="80" customFormat="1" ht="12.75">
      <c r="A273" s="75"/>
      <c r="B273" s="75"/>
      <c r="C273" s="75"/>
      <c r="D273" s="77"/>
      <c r="E273" s="78"/>
      <c r="F273" s="77"/>
      <c r="G273" s="77"/>
      <c r="K273"/>
      <c r="L273"/>
      <c r="M273"/>
      <c r="N273"/>
      <c r="O273"/>
      <c r="P273"/>
      <c r="Q273"/>
      <c r="R273"/>
      <c r="S273"/>
      <c r="T273"/>
      <c r="U273"/>
      <c r="V273"/>
      <c r="W273"/>
      <c r="X273"/>
    </row>
    <row r="274" spans="1:24" s="80" customFormat="1" ht="12.75">
      <c r="A274" s="75"/>
      <c r="B274" s="75"/>
      <c r="C274" s="75"/>
      <c r="D274" s="77"/>
      <c r="E274" s="78"/>
      <c r="F274" s="77"/>
      <c r="G274" s="77"/>
      <c r="K274"/>
      <c r="L274"/>
      <c r="M274"/>
      <c r="N274"/>
      <c r="O274"/>
      <c r="P274"/>
      <c r="Q274"/>
      <c r="R274"/>
      <c r="S274"/>
      <c r="T274"/>
      <c r="U274"/>
      <c r="V274"/>
      <c r="W274"/>
      <c r="X274"/>
    </row>
    <row r="275" spans="1:24" s="80" customFormat="1" ht="12.75">
      <c r="A275" s="75"/>
      <c r="B275" s="75"/>
      <c r="C275" s="75"/>
      <c r="D275" s="77"/>
      <c r="E275" s="78"/>
      <c r="F275" s="77"/>
      <c r="G275" s="77"/>
      <c r="K275"/>
      <c r="L275"/>
      <c r="M275"/>
      <c r="N275"/>
      <c r="O275"/>
      <c r="P275"/>
      <c r="Q275"/>
      <c r="R275"/>
      <c r="S275"/>
      <c r="T275"/>
      <c r="U275"/>
      <c r="V275"/>
      <c r="W275"/>
      <c r="X275"/>
    </row>
    <row r="276" spans="1:24" s="80" customFormat="1" ht="12.75">
      <c r="A276" s="75"/>
      <c r="B276" s="75"/>
      <c r="C276" s="75"/>
      <c r="D276" s="77"/>
      <c r="E276" s="78"/>
      <c r="F276" s="77"/>
      <c r="G276" s="77"/>
      <c r="K276"/>
      <c r="L276"/>
      <c r="M276"/>
      <c r="N276"/>
      <c r="O276"/>
      <c r="P276"/>
      <c r="Q276"/>
      <c r="R276"/>
      <c r="S276"/>
      <c r="T276"/>
      <c r="U276"/>
      <c r="V276"/>
      <c r="W276"/>
      <c r="X276"/>
    </row>
    <row r="277" spans="1:24" s="80" customFormat="1" ht="12.75">
      <c r="A277" s="75"/>
      <c r="B277" s="75"/>
      <c r="C277" s="75"/>
      <c r="D277" s="77"/>
      <c r="E277" s="78"/>
      <c r="F277" s="77"/>
      <c r="G277" s="77"/>
      <c r="K277"/>
      <c r="L277"/>
      <c r="M277"/>
      <c r="N277"/>
      <c r="O277"/>
      <c r="P277"/>
      <c r="Q277"/>
      <c r="R277"/>
      <c r="S277"/>
      <c r="T277"/>
      <c r="U277"/>
      <c r="V277"/>
      <c r="W277"/>
      <c r="X277"/>
    </row>
    <row r="278" spans="1:24" s="80" customFormat="1" ht="12.75">
      <c r="A278" s="75"/>
      <c r="B278" s="75"/>
      <c r="C278" s="75"/>
      <c r="D278" s="77"/>
      <c r="E278" s="78"/>
      <c r="F278" s="77"/>
      <c r="G278" s="77"/>
      <c r="K278"/>
      <c r="L278"/>
      <c r="M278"/>
      <c r="N278"/>
      <c r="O278"/>
      <c r="P278"/>
      <c r="Q278"/>
      <c r="R278"/>
      <c r="S278"/>
      <c r="T278"/>
      <c r="U278"/>
      <c r="V278"/>
      <c r="W278"/>
      <c r="X278"/>
    </row>
    <row r="279" spans="1:24" s="80" customFormat="1" ht="12.75">
      <c r="A279" s="75"/>
      <c r="B279" s="75"/>
      <c r="C279" s="75"/>
      <c r="D279" s="77"/>
      <c r="E279" s="78"/>
      <c r="F279" s="77"/>
      <c r="G279" s="77"/>
      <c r="K279"/>
      <c r="L279"/>
      <c r="M279"/>
      <c r="N279"/>
      <c r="O279"/>
      <c r="P279"/>
      <c r="Q279"/>
      <c r="R279"/>
      <c r="S279"/>
      <c r="T279"/>
      <c r="U279"/>
      <c r="V279"/>
      <c r="W279"/>
      <c r="X279"/>
    </row>
    <row r="280" spans="1:24" s="80" customFormat="1" ht="12.75">
      <c r="A280" s="75"/>
      <c r="B280" s="75"/>
      <c r="C280" s="75"/>
      <c r="D280" s="77"/>
      <c r="E280" s="78"/>
      <c r="F280" s="77"/>
      <c r="G280" s="77"/>
      <c r="K280"/>
      <c r="L280"/>
      <c r="M280"/>
      <c r="N280"/>
      <c r="O280"/>
      <c r="P280"/>
      <c r="Q280"/>
      <c r="R280"/>
      <c r="S280"/>
      <c r="T280"/>
      <c r="U280"/>
      <c r="V280"/>
      <c r="W280"/>
      <c r="X280"/>
    </row>
    <row r="281" spans="1:24" s="80" customFormat="1" ht="12.75">
      <c r="A281" s="75"/>
      <c r="B281" s="75"/>
      <c r="C281" s="75"/>
      <c r="D281" s="77"/>
      <c r="E281" s="78"/>
      <c r="F281" s="77"/>
      <c r="G281" s="77"/>
      <c r="K281"/>
      <c r="L281"/>
      <c r="M281"/>
      <c r="N281"/>
      <c r="O281"/>
      <c r="P281"/>
      <c r="Q281"/>
      <c r="R281"/>
      <c r="S281"/>
      <c r="T281"/>
      <c r="U281"/>
      <c r="V281"/>
      <c r="W281"/>
      <c r="X281"/>
    </row>
    <row r="282" spans="1:24" s="80" customFormat="1" ht="12.75">
      <c r="A282" s="75"/>
      <c r="B282" s="75"/>
      <c r="C282" s="75"/>
      <c r="D282" s="77"/>
      <c r="E282" s="78"/>
      <c r="F282" s="77"/>
      <c r="G282" s="77"/>
      <c r="K282"/>
      <c r="L282"/>
      <c r="M282"/>
      <c r="N282"/>
      <c r="O282"/>
      <c r="P282"/>
      <c r="Q282"/>
      <c r="R282"/>
      <c r="S282"/>
      <c r="T282"/>
      <c r="U282"/>
      <c r="V282"/>
      <c r="W282"/>
      <c r="X282"/>
    </row>
    <row r="283" spans="1:24" s="80" customFormat="1" ht="12.75">
      <c r="A283" s="75"/>
      <c r="B283" s="75"/>
      <c r="C283" s="75"/>
      <c r="D283" s="77"/>
      <c r="E283" s="78"/>
      <c r="F283" s="77"/>
      <c r="G283" s="77"/>
      <c r="K283"/>
      <c r="L283"/>
      <c r="M283"/>
      <c r="N283"/>
      <c r="O283"/>
      <c r="P283"/>
      <c r="Q283"/>
      <c r="R283"/>
      <c r="S283"/>
      <c r="T283"/>
      <c r="U283"/>
      <c r="V283"/>
      <c r="W283"/>
      <c r="X283"/>
    </row>
    <row r="284" spans="1:24" s="80" customFormat="1" ht="12.75">
      <c r="A284" s="75"/>
      <c r="B284" s="75"/>
      <c r="C284" s="75"/>
      <c r="D284" s="77"/>
      <c r="E284" s="78"/>
      <c r="F284" s="77"/>
      <c r="G284" s="77"/>
      <c r="K284"/>
      <c r="L284"/>
      <c r="M284"/>
      <c r="N284"/>
      <c r="O284"/>
      <c r="P284"/>
      <c r="Q284"/>
      <c r="R284"/>
      <c r="S284"/>
      <c r="T284"/>
      <c r="U284"/>
      <c r="V284"/>
      <c r="W284"/>
      <c r="X284"/>
    </row>
    <row r="285" spans="1:24" s="80" customFormat="1" ht="15">
      <c r="A285"/>
      <c r="B285"/>
      <c r="C285"/>
      <c r="D285"/>
      <c r="E285" s="86"/>
      <c r="F285"/>
      <c r="K285"/>
      <c r="L285"/>
      <c r="M285"/>
      <c r="N285"/>
      <c r="O285"/>
      <c r="P285"/>
      <c r="Q285"/>
      <c r="R285"/>
      <c r="S285"/>
      <c r="T285"/>
      <c r="U285"/>
      <c r="V285"/>
      <c r="W285"/>
      <c r="X285"/>
    </row>
  </sheetData>
  <sheetProtection/>
  <mergeCells count="1">
    <mergeCell ref="A2:B2"/>
  </mergeCells>
  <conditionalFormatting sqref="H1">
    <cfRule type="cellIs" priority="2" dxfId="2" operator="lessThan" stopIfTrue="1">
      <formula>0</formula>
    </cfRule>
    <cfRule type="cellIs" priority="3" dxfId="1" operator="greaterThan" stopIfTrue="1">
      <formula>0</formula>
    </cfRule>
  </conditionalFormatting>
  <conditionalFormatting sqref="H65 H69 H57:H61 H55 H53 H42:H47 H35:H38 H28 H19:H26 H14 H9:H12 H7 H3:H5">
    <cfRule type="cellIs" priority="1" dxfId="0" operator="notEqual" stopIfTrue="1">
      <formula>0</formula>
    </cfRule>
  </conditionalFormatting>
  <printOptions/>
  <pageMargins left="0.5118110236220472" right="0.5905511811023623" top="0.5905511811023623" bottom="0.5118110236220472" header="0.31496062992125984" footer="0.5118110236220472"/>
  <pageSetup horizontalDpi="600" verticalDpi="600" orientation="portrait" paperSize="9" scale="84" r:id="rId1"/>
  <headerFooter>
    <oddHeader>&amp;R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Koop</dc:creator>
  <cp:keywords/>
  <dc:description/>
  <cp:lastModifiedBy>Koop</cp:lastModifiedBy>
  <dcterms:created xsi:type="dcterms:W3CDTF">2013-11-08T10:48:25Z</dcterms:created>
  <dcterms:modified xsi:type="dcterms:W3CDTF">2013-11-08T11:18:31Z</dcterms:modified>
  <cp:category/>
  <cp:version/>
  <cp:contentType/>
  <cp:contentStatus/>
</cp:coreProperties>
</file>