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Entwicklung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<sst xmlns="http://schemas.openxmlformats.org/spreadsheetml/2006/main" count="24" uniqueCount="21">
  <si>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Ausgaben</t>
  </si>
  <si>
    <t>Betr:</t>
  </si>
  <si>
    <t>Jahr</t>
  </si>
  <si>
    <t>Summe</t>
  </si>
  <si>
    <t>Haushaltssoll</t>
  </si>
  <si>
    <t>Südliche Sammelstraße 4. und 5. BA</t>
  </si>
  <si>
    <t>verfügbar</t>
  </si>
  <si>
    <t>Entwicklung der Kosten</t>
  </si>
  <si>
    <t xml:space="preserve">neu nach </t>
  </si>
  <si>
    <t>Ausschreibung</t>
  </si>
  <si>
    <t>nach Bescheid</t>
  </si>
  <si>
    <t>Submission</t>
  </si>
  <si>
    <t xml:space="preserve">1. NT-HH </t>
  </si>
  <si>
    <t>HH-Plan</t>
  </si>
  <si>
    <t>Ist-</t>
  </si>
  <si>
    <t>H. Mohns</t>
  </si>
  <si>
    <t>Stand 28.05.2014</t>
  </si>
  <si>
    <t>Kontrolle: Istausg. + verfügbar = Gesamtausgsabebedarf</t>
  </si>
  <si>
    <t>Gesamtkosten lt. GPS am 28.05.2014</t>
  </si>
  <si>
    <t>Üpl. Ausgabe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</si>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</sst>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€-407]"/>
    <numFmt numFmtId="173" formatCode="#,##0.00\ &quot;€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24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O16" sqref="O16"/>
    </sheetView>
  </sheetViews>
  <sheetFormatPr defaultColWidth="11.421875" defaultRowHeight="12.75"/>
  <cols>
    <col min="1" max="1" width="10.140625" style="0" bestFit="1" customWidth="1"/>
    <col min="2" max="2" width="12.8515625" style="0" customWidth="1"/>
    <col min="3" max="3" width="11.57421875" style="0" bestFit="1" customWidth="1"/>
    <col min="4" max="4" width="11.28125" style="0" bestFit="1" customWidth="1"/>
    <col min="5" max="5" width="10.00390625" style="1" bestFit="1" customWidth="1"/>
    <col min="6" max="6" width="10.28125" style="0" customWidth="1"/>
    <col min="7" max="7" width="10.7109375" style="0" customWidth="1"/>
    <col min="8" max="8" width="9.8515625" style="0" customWidth="1"/>
    <col min="9" max="10" width="10.00390625" style="0" bestFit="1" customWidth="1"/>
    <col min="11" max="11" width="11.7109375" style="0" bestFit="1" customWidth="1"/>
    <col min="12" max="12" width="10.00390625" style="0" bestFit="1" customWidth="1"/>
    <col min="13" max="13" width="11.7109375" style="0" bestFit="1" customWidth="1"/>
    <col min="14" max="14" width="3.00390625" style="0" customWidth="1"/>
  </cols>
  <sheetData>
    <row r="1" spans="1:11" ht="15.75">
      <c r="A1" t="s">
        <v>1</v>
      </c>
      <c r="B1" s="3" t="s">
        <v>5</v>
      </c>
      <c r="F1" s="3" t="s">
        <v>7</v>
      </c>
      <c r="K1" s="16" t="s">
        <v>16</v>
      </c>
    </row>
    <row r="2" spans="11:12" ht="7.5" customHeight="1" thickBot="1">
      <c r="K2" s="6"/>
      <c r="L2" s="6"/>
    </row>
    <row r="3" spans="1:12" ht="12.75">
      <c r="A3" s="22" t="s">
        <v>2</v>
      </c>
      <c r="B3" s="23" t="s">
        <v>15</v>
      </c>
      <c r="C3" s="23" t="s">
        <v>8</v>
      </c>
      <c r="D3" s="23" t="s">
        <v>10</v>
      </c>
      <c r="E3" s="23" t="s">
        <v>11</v>
      </c>
      <c r="F3" s="23" t="s">
        <v>12</v>
      </c>
      <c r="G3" s="23" t="s">
        <v>13</v>
      </c>
      <c r="H3" s="23" t="s">
        <v>12</v>
      </c>
      <c r="I3" s="23" t="s">
        <v>13</v>
      </c>
      <c r="J3" s="23" t="s">
        <v>12</v>
      </c>
      <c r="K3" s="24" t="s">
        <v>14</v>
      </c>
      <c r="L3" s="24"/>
    </row>
    <row r="4" spans="1:12" ht="13.5" thickBot="1">
      <c r="A4" s="25" t="s">
        <v>4</v>
      </c>
      <c r="B4" s="26">
        <v>40266</v>
      </c>
      <c r="C4" s="27" t="s">
        <v>9</v>
      </c>
      <c r="D4" s="26">
        <v>40626</v>
      </c>
      <c r="E4" s="26">
        <v>40862</v>
      </c>
      <c r="F4" s="27">
        <v>2012</v>
      </c>
      <c r="G4" s="27">
        <v>2013</v>
      </c>
      <c r="H4" s="27">
        <v>2013</v>
      </c>
      <c r="I4" s="27">
        <v>2014</v>
      </c>
      <c r="J4" s="27">
        <v>2014</v>
      </c>
      <c r="K4" s="28" t="s">
        <v>0</v>
      </c>
      <c r="L4" s="28" t="s">
        <v>6</v>
      </c>
    </row>
    <row r="5" spans="1:14" ht="12.75">
      <c r="A5" s="7"/>
      <c r="B5" s="4"/>
      <c r="C5" s="4"/>
      <c r="D5" s="4"/>
      <c r="E5" s="4"/>
      <c r="F5" s="4"/>
      <c r="G5" s="4"/>
      <c r="H5" s="4"/>
      <c r="I5" s="4"/>
      <c r="J5" s="4"/>
      <c r="K5" s="19"/>
      <c r="L5" s="19"/>
      <c r="M5" s="5"/>
      <c r="N5" s="5"/>
    </row>
    <row r="6" spans="1:12" ht="12.75">
      <c r="A6" s="34">
        <v>2008</v>
      </c>
      <c r="B6" s="4"/>
      <c r="C6" s="9">
        <v>206000</v>
      </c>
      <c r="D6" s="9">
        <v>450000</v>
      </c>
      <c r="E6" s="4"/>
      <c r="F6" s="4"/>
      <c r="G6" s="9">
        <v>345000</v>
      </c>
      <c r="H6" s="9"/>
      <c r="I6" s="9">
        <v>345000</v>
      </c>
      <c r="J6" s="9"/>
      <c r="K6" s="20">
        <v>0</v>
      </c>
      <c r="L6" s="20">
        <f>I6-K6</f>
        <v>345000</v>
      </c>
    </row>
    <row r="7" spans="1:12" ht="12.75">
      <c r="A7" s="34">
        <v>2009</v>
      </c>
      <c r="B7" s="17">
        <v>110000</v>
      </c>
      <c r="C7" s="9">
        <v>143000</v>
      </c>
      <c r="D7" s="9"/>
      <c r="E7" s="17">
        <v>206000</v>
      </c>
      <c r="F7" s="4"/>
      <c r="G7" s="17"/>
      <c r="H7" s="17"/>
      <c r="I7" s="17"/>
      <c r="J7" s="17"/>
      <c r="K7" s="20">
        <v>0</v>
      </c>
      <c r="L7" s="20">
        <f>L6+I7-K7</f>
        <v>345000</v>
      </c>
    </row>
    <row r="8" spans="1:12" ht="12.75">
      <c r="A8" s="34">
        <v>2010</v>
      </c>
      <c r="B8" s="17">
        <v>235000</v>
      </c>
      <c r="C8" s="9">
        <v>198000</v>
      </c>
      <c r="D8" s="9">
        <v>11000</v>
      </c>
      <c r="E8" s="17">
        <v>143000</v>
      </c>
      <c r="F8" s="4"/>
      <c r="G8" s="17"/>
      <c r="H8" s="17"/>
      <c r="I8" s="17"/>
      <c r="J8" s="17"/>
      <c r="K8" s="20">
        <v>116800</v>
      </c>
      <c r="L8" s="20">
        <f>L7+I8-K8</f>
        <v>228200</v>
      </c>
    </row>
    <row r="9" spans="1:12" ht="12.75">
      <c r="A9" s="34">
        <v>2011</v>
      </c>
      <c r="B9" s="17">
        <v>3578750</v>
      </c>
      <c r="C9" s="9">
        <v>2188615.2</v>
      </c>
      <c r="D9" s="9">
        <v>3579000</v>
      </c>
      <c r="E9" s="17">
        <v>198000</v>
      </c>
      <c r="F9" s="4"/>
      <c r="G9" s="17">
        <v>3579000</v>
      </c>
      <c r="H9" s="17"/>
      <c r="I9" s="17">
        <v>3579000</v>
      </c>
      <c r="J9" s="17"/>
      <c r="K9" s="20">
        <v>8066.91</v>
      </c>
      <c r="L9" s="20">
        <f>L8+I9-K9</f>
        <v>3799133.09</v>
      </c>
    </row>
    <row r="10" spans="1:12" ht="12.75">
      <c r="A10" s="34">
        <v>2012</v>
      </c>
      <c r="B10" s="17">
        <v>2776189.87</v>
      </c>
      <c r="C10" s="9">
        <v>3752786.05</v>
      </c>
      <c r="D10" s="9">
        <v>2750000</v>
      </c>
      <c r="E10" s="17">
        <v>2188615.2</v>
      </c>
      <c r="F10" s="17">
        <v>131700</v>
      </c>
      <c r="G10" s="17">
        <v>2941700</v>
      </c>
      <c r="H10" s="17"/>
      <c r="I10" s="17">
        <v>2941700</v>
      </c>
      <c r="J10" s="17"/>
      <c r="K10" s="20">
        <v>2743406.84</v>
      </c>
      <c r="L10" s="20">
        <f>L9+I10-K10</f>
        <v>3997426.25</v>
      </c>
    </row>
    <row r="11" spans="1:12" ht="12.75">
      <c r="A11" s="34">
        <v>2013</v>
      </c>
      <c r="B11" s="9">
        <v>181816.55</v>
      </c>
      <c r="C11" s="9">
        <v>1654772.51</v>
      </c>
      <c r="D11" s="9">
        <v>286000</v>
      </c>
      <c r="E11" s="17">
        <v>3752788.05</v>
      </c>
      <c r="F11" s="4"/>
      <c r="G11" s="17">
        <v>669400</v>
      </c>
      <c r="H11" s="17">
        <v>849800</v>
      </c>
      <c r="I11" s="17">
        <f>G11+H11</f>
        <v>1519200</v>
      </c>
      <c r="J11" s="17"/>
      <c r="K11" s="20">
        <v>2755857.84</v>
      </c>
      <c r="L11" s="20">
        <f>L10+I11-K11</f>
        <v>2760768.41</v>
      </c>
    </row>
    <row r="12" spans="1:13" ht="12.75">
      <c r="A12" s="18">
        <v>2014</v>
      </c>
      <c r="B12" s="4"/>
      <c r="C12" s="4"/>
      <c r="D12" s="4"/>
      <c r="E12" s="9">
        <v>1654772.51</v>
      </c>
      <c r="F12" s="4"/>
      <c r="G12" s="9">
        <v>740100</v>
      </c>
      <c r="H12" s="9">
        <v>3775.26</v>
      </c>
      <c r="I12" s="9">
        <v>740100</v>
      </c>
      <c r="J12" s="9">
        <v>313000</v>
      </c>
      <c r="K12" s="8">
        <v>1284176.57</v>
      </c>
      <c r="L12" s="8">
        <f>L11+I12+J12-K12</f>
        <v>2529691.84</v>
      </c>
      <c r="M12" s="12"/>
    </row>
    <row r="13" spans="1:13" ht="12.75">
      <c r="A13" s="35">
        <v>2015</v>
      </c>
      <c r="B13" s="2"/>
      <c r="C13" s="2"/>
      <c r="D13" s="2"/>
      <c r="E13" s="11"/>
      <c r="F13" s="2"/>
      <c r="G13" s="11"/>
      <c r="H13" s="11"/>
      <c r="I13" s="11"/>
      <c r="J13" s="11">
        <v>20000</v>
      </c>
      <c r="K13" s="21"/>
      <c r="L13" s="10">
        <f>L12+H12+J13-K13</f>
        <v>2553467.0999999996</v>
      </c>
      <c r="M13" s="12"/>
    </row>
    <row r="14" spans="1:14" ht="12.75">
      <c r="A14" s="7"/>
      <c r="B14" s="4"/>
      <c r="C14" s="4"/>
      <c r="D14" s="4"/>
      <c r="E14" s="4"/>
      <c r="F14" s="4"/>
      <c r="G14" s="4"/>
      <c r="H14" s="4"/>
      <c r="I14" s="4"/>
      <c r="J14" s="4"/>
      <c r="K14" s="19"/>
      <c r="L14" s="19"/>
      <c r="N14" s="14"/>
    </row>
    <row r="15" spans="1:14" ht="12.75">
      <c r="A15" s="36" t="s">
        <v>3</v>
      </c>
      <c r="B15" s="15">
        <f>SUM(B6:B14)</f>
        <v>6881756.42</v>
      </c>
      <c r="C15" s="15">
        <f>SUM(C6:C14)</f>
        <v>8143173.76</v>
      </c>
      <c r="D15" s="15">
        <f>SUM(D6:D14)</f>
        <v>7076000</v>
      </c>
      <c r="E15" s="15">
        <f>SUM(E6:E14)</f>
        <v>8143175.76</v>
      </c>
      <c r="F15" s="15">
        <f>E15+F10</f>
        <v>8274875.76</v>
      </c>
      <c r="G15" s="15">
        <f>SUM(G6:G13)</f>
        <v>8275200</v>
      </c>
      <c r="H15" s="15">
        <f>G15+H11+H12</f>
        <v>9128775.26</v>
      </c>
      <c r="I15" s="15">
        <f>SUM(I6:I13)+H12</f>
        <v>9128775.26</v>
      </c>
      <c r="J15" s="15">
        <f>I15+J12+J13</f>
        <v>9461775.26</v>
      </c>
      <c r="K15" s="30">
        <f>SUM(K6:K13)</f>
        <v>6908308.16</v>
      </c>
      <c r="L15" s="30">
        <f>L13</f>
        <v>2553467.0999999996</v>
      </c>
      <c r="N15" s="14"/>
    </row>
    <row r="16" spans="1:14" ht="12.75">
      <c r="A16" s="29"/>
      <c r="B16" s="31"/>
      <c r="C16" s="31"/>
      <c r="D16" s="31"/>
      <c r="E16" s="32"/>
      <c r="F16" s="32"/>
      <c r="G16" s="32"/>
      <c r="H16" s="32"/>
      <c r="I16" s="32"/>
      <c r="J16" s="32"/>
      <c r="K16" s="33"/>
      <c r="L16" s="33"/>
      <c r="N16" s="14"/>
    </row>
    <row r="17" spans="7:15" ht="15.75" customHeight="1">
      <c r="G17" s="5" t="s">
        <v>17</v>
      </c>
      <c r="H17" s="5"/>
      <c r="I17" s="5"/>
      <c r="J17" s="5"/>
      <c r="K17" s="37">
        <f>K15+L15</f>
        <v>9461775.26</v>
      </c>
      <c r="L17" s="38"/>
      <c r="O17" s="13"/>
    </row>
    <row r="19" ht="12.75">
      <c r="G19" s="5"/>
    </row>
    <row r="20" spans="7:12" ht="12.75">
      <c r="G20" s="5" t="s">
        <v>18</v>
      </c>
      <c r="K20" s="37">
        <v>9655003.02</v>
      </c>
      <c r="L20" s="38"/>
    </row>
    <row r="21" ht="12.75">
      <c r="G21" s="5"/>
    </row>
    <row r="22" spans="7:12" ht="12.75">
      <c r="G22" s="5" t="s">
        <v>19</v>
      </c>
      <c r="K22" s="39">
        <f>K20-K17</f>
        <v>193227.75999999978</v>
      </c>
      <c r="L22" s="40"/>
    </row>
    <row r="26" spans="9:10" ht="12.75">
      <c r="I26" s="17"/>
      <c r="J26" s="17"/>
    </row>
    <row r="27" spans="9:12" ht="12.75">
      <c r="I27" s="9"/>
      <c r="J27" s="9"/>
      <c r="K27" s="37"/>
      <c r="L27" s="38"/>
    </row>
    <row r="28" ht="12.75">
      <c r="O28" t="s">
        <v>20</v>
      </c>
    </row>
  </sheetData>
  <sheetProtection/>
  <mergeCells count="4">
    <mergeCell ref="K17:L17"/>
    <mergeCell ref="K20:L20"/>
    <mergeCell ref="K22:L22"/>
    <mergeCell ref="K27:L27"/>
  </mergeCells>
  <printOptions gridLines="1"/>
  <pageMargins left="0.7874015748031497" right="0.3937007874015748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Ratzeburg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</dc:creator>
  <cp:keywords/>
  <dc:description/>
  <cp:lastModifiedBy>Werner</cp:lastModifiedBy>
  <cp:lastPrinted>2014-06-02T08:47:27Z</cp:lastPrinted>
  <dcterms:created xsi:type="dcterms:W3CDTF">2010-03-17T07:00:22Z</dcterms:created>
  <dcterms:modified xsi:type="dcterms:W3CDTF">2014-06-02T08:50:05Z</dcterms:modified>
  <cp:category/>
  <cp:version/>
  <cp:contentType/>
  <cp:contentStatus/>
</cp:coreProperties>
</file>