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Kurzform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<sst xmlns="http://schemas.openxmlformats.org/spreadsheetml/2006/main" count="68" uniqueCount="32">
  <si>
    <t xml:space="preserve">alt </t>
  </si>
  <si>
    <t>neu</t>
  </si>
  <si>
    <t>%-Steigerung</t>
  </si>
  <si>
    <t>bei gleichhoher</t>
  </si>
  <si>
    <t>Steigerung</t>
  </si>
  <si>
    <t>Anzahl</t>
  </si>
  <si>
    <t>Summe</t>
  </si>
  <si>
    <t>lt. Kasse</t>
  </si>
  <si>
    <t>1. Hund</t>
  </si>
  <si>
    <t>2. Hund</t>
  </si>
  <si>
    <t>3. Hund usw.</t>
  </si>
  <si>
    <t>ermäßigter</t>
  </si>
  <si>
    <t>1. Kampfhund</t>
  </si>
  <si>
    <t>2. Kampfhund</t>
  </si>
  <si>
    <t>Mehreinnahme</t>
  </si>
  <si>
    <t>befreite</t>
  </si>
  <si>
    <t>Abweichung von oben errechneter Summe,</t>
  </si>
  <si>
    <t>am 03.11.2014</t>
  </si>
  <si>
    <t>Zwinger (3)</t>
  </si>
  <si>
    <t>Zwinger (2)</t>
  </si>
  <si>
    <t>weil Zugänge im laufenden Jahr nachgemeldet wurden</t>
  </si>
  <si>
    <t>und daher nicht für das Jahr veranlagt sind.</t>
  </si>
  <si>
    <t>Hundesteuererhöhung auf mindestens 120,-- €</t>
  </si>
  <si>
    <t>Hundesteuererhöhung auf 130,-- €</t>
  </si>
  <si>
    <t>alt</t>
  </si>
  <si>
    <t>Steuersatz</t>
  </si>
  <si>
    <t>Betrag</t>
  </si>
  <si>
    <t>€</t>
  </si>
  <si>
    <t>empfohlen</t>
  </si>
  <si>
    <t>Hunde</t>
  </si>
  <si>
    <t>Erhöhung der Hundesteuer zum 01.01.2015</t>
  </si>
  <si>
    <t>neu (Mindest-)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</si>
</sst>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407]"/>
    <numFmt numFmtId="173" formatCode="#,##0.00\ &quot;€&quot;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73" fontId="21" fillId="0" borderId="0" xfId="0" applyNumberFormat="1" applyFont="1" applyAlignment="1">
      <alignment horizontal="center"/>
    </xf>
    <xf numFmtId="172" fontId="21" fillId="0" borderId="0" xfId="0" applyNumberFormat="1" applyFont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173" fontId="21" fillId="0" borderId="15" xfId="0" applyNumberFormat="1" applyFont="1" applyBorder="1" applyAlignment="1">
      <alignment horizontal="center"/>
    </xf>
    <xf numFmtId="173" fontId="21" fillId="0" borderId="16" xfId="0" applyNumberFormat="1" applyFont="1" applyBorder="1" applyAlignment="1">
      <alignment horizontal="center"/>
    </xf>
    <xf numFmtId="173" fontId="21" fillId="0" borderId="13" xfId="0" applyNumberFormat="1" applyFont="1" applyBorder="1" applyAlignment="1">
      <alignment horizontal="center"/>
    </xf>
    <xf numFmtId="173" fontId="21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72" fontId="21" fillId="0" borderId="16" xfId="0" applyNumberFormat="1" applyFont="1" applyBorder="1" applyAlignment="1">
      <alignment horizontal="center"/>
    </xf>
    <xf numFmtId="172" fontId="21" fillId="0" borderId="15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172" fontId="21" fillId="0" borderId="14" xfId="0" applyNumberFormat="1" applyFont="1" applyBorder="1" applyAlignment="1">
      <alignment horizontal="center"/>
    </xf>
    <xf numFmtId="172" fontId="21" fillId="0" borderId="13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13.00390625" style="0" customWidth="1"/>
    <col min="2" max="2" width="11.00390625" style="0" customWidth="1"/>
    <col min="3" max="3" width="11.7109375" style="0" customWidth="1"/>
    <col min="4" max="4" width="14.140625" style="0" customWidth="1"/>
    <col min="5" max="5" width="13.28125" style="0" customWidth="1"/>
    <col min="6" max="6" width="12.421875" style="0" customWidth="1"/>
  </cols>
  <sheetData>
    <row r="1" ht="21.75" customHeight="1">
      <c r="A1" s="33" t="s">
        <v>30</v>
      </c>
    </row>
    <row r="2" spans="1:9" ht="21.75" customHeight="1">
      <c r="A2" s="13"/>
      <c r="B2" s="14" t="s">
        <v>5</v>
      </c>
      <c r="C2" s="20" t="s">
        <v>25</v>
      </c>
      <c r="D2" s="21" t="s">
        <v>26</v>
      </c>
      <c r="E2" s="14" t="s">
        <v>25</v>
      </c>
      <c r="F2" s="14" t="s">
        <v>26</v>
      </c>
      <c r="G2" s="20" t="s">
        <v>25</v>
      </c>
      <c r="H2" s="21" t="s">
        <v>26</v>
      </c>
      <c r="I2" s="13"/>
    </row>
    <row r="3" spans="1:9" ht="12.75">
      <c r="A3" s="15"/>
      <c r="B3" s="16" t="s">
        <v>29</v>
      </c>
      <c r="C3" s="22" t="s">
        <v>24</v>
      </c>
      <c r="D3" s="23" t="s">
        <v>27</v>
      </c>
      <c r="E3" s="16" t="s">
        <v>31</v>
      </c>
      <c r="F3" s="16" t="s">
        <v>27</v>
      </c>
      <c r="G3" s="22" t="s">
        <v>28</v>
      </c>
      <c r="H3" s="23" t="s">
        <v>27</v>
      </c>
      <c r="I3" s="13"/>
    </row>
    <row r="4" spans="1:9" ht="12.75">
      <c r="A4" s="13"/>
      <c r="B4" s="13"/>
      <c r="C4" s="24"/>
      <c r="D4" s="25"/>
      <c r="E4" s="14"/>
      <c r="F4" s="14"/>
      <c r="G4" s="30"/>
      <c r="H4" s="25"/>
      <c r="I4" s="13"/>
    </row>
    <row r="5" spans="1:9" ht="12.75">
      <c r="A5" s="13" t="s">
        <v>15</v>
      </c>
      <c r="B5" s="14">
        <f>Tabelle1!C5</f>
        <v>34</v>
      </c>
      <c r="C5" s="26">
        <v>0</v>
      </c>
      <c r="D5" s="27">
        <f>C5*B5</f>
        <v>0</v>
      </c>
      <c r="E5" s="17">
        <f>Tabelle1!E5</f>
        <v>0</v>
      </c>
      <c r="F5" s="17">
        <f>E5*B5</f>
        <v>0</v>
      </c>
      <c r="G5" s="26">
        <f>Tabelle1!E23</f>
        <v>0</v>
      </c>
      <c r="H5" s="27">
        <f>G5*B5</f>
        <v>0</v>
      </c>
      <c r="I5" s="13"/>
    </row>
    <row r="6" spans="1:9" ht="12.75">
      <c r="A6" s="13" t="s">
        <v>8</v>
      </c>
      <c r="B6" s="14">
        <f>Tabelle1!C6</f>
        <v>661</v>
      </c>
      <c r="C6" s="26">
        <v>110</v>
      </c>
      <c r="D6" s="27">
        <f aca="true" t="shared" si="0" ref="D6:D13">C6*B6</f>
        <v>72710</v>
      </c>
      <c r="E6" s="17">
        <f>Tabelle1!E6</f>
        <v>120</v>
      </c>
      <c r="F6" s="17">
        <f aca="true" t="shared" si="1" ref="F6:F13">E6*B6</f>
        <v>79320</v>
      </c>
      <c r="G6" s="26">
        <f>Tabelle1!E24</f>
        <v>130</v>
      </c>
      <c r="H6" s="27">
        <f aca="true" t="shared" si="2" ref="H6:H13">G6*B6</f>
        <v>85930</v>
      </c>
      <c r="I6" s="13"/>
    </row>
    <row r="7" spans="1:9" ht="12.75">
      <c r="A7" s="13" t="s">
        <v>9</v>
      </c>
      <c r="B7" s="14">
        <f>Tabelle1!C7</f>
        <v>49</v>
      </c>
      <c r="C7" s="26">
        <v>120</v>
      </c>
      <c r="D7" s="27">
        <f t="shared" si="0"/>
        <v>5880</v>
      </c>
      <c r="E7" s="17">
        <f>Tabelle1!E7</f>
        <v>130</v>
      </c>
      <c r="F7" s="17">
        <f t="shared" si="1"/>
        <v>6370</v>
      </c>
      <c r="G7" s="26">
        <f>Tabelle1!E25</f>
        <v>140</v>
      </c>
      <c r="H7" s="27">
        <f t="shared" si="2"/>
        <v>6860</v>
      </c>
      <c r="I7" s="13"/>
    </row>
    <row r="8" spans="1:9" ht="12.75">
      <c r="A8" s="13" t="s">
        <v>10</v>
      </c>
      <c r="B8" s="14">
        <f>Tabelle1!C8</f>
        <v>5</v>
      </c>
      <c r="C8" s="26">
        <v>130</v>
      </c>
      <c r="D8" s="27">
        <f t="shared" si="0"/>
        <v>650</v>
      </c>
      <c r="E8" s="17">
        <f>Tabelle1!E8</f>
        <v>140</v>
      </c>
      <c r="F8" s="17">
        <f t="shared" si="1"/>
        <v>700</v>
      </c>
      <c r="G8" s="26">
        <f>Tabelle1!E26</f>
        <v>150</v>
      </c>
      <c r="H8" s="27">
        <f t="shared" si="2"/>
        <v>750</v>
      </c>
      <c r="I8" s="13"/>
    </row>
    <row r="9" spans="1:9" ht="12.75">
      <c r="A9" s="13" t="s">
        <v>11</v>
      </c>
      <c r="B9" s="14">
        <f>Tabelle1!C9</f>
        <v>16</v>
      </c>
      <c r="C9" s="26">
        <v>55</v>
      </c>
      <c r="D9" s="27">
        <f t="shared" si="0"/>
        <v>880</v>
      </c>
      <c r="E9" s="17">
        <f>Tabelle1!E9</f>
        <v>60</v>
      </c>
      <c r="F9" s="17">
        <f t="shared" si="1"/>
        <v>960</v>
      </c>
      <c r="G9" s="26">
        <f>Tabelle1!E27</f>
        <v>65</v>
      </c>
      <c r="H9" s="27">
        <f t="shared" si="2"/>
        <v>1040</v>
      </c>
      <c r="I9" s="13"/>
    </row>
    <row r="10" spans="1:9" ht="12.75">
      <c r="A10" s="13" t="s">
        <v>19</v>
      </c>
      <c r="B10" s="14">
        <f>Tabelle1!C10</f>
        <v>0</v>
      </c>
      <c r="C10" s="26">
        <v>55</v>
      </c>
      <c r="D10" s="27">
        <f t="shared" si="0"/>
        <v>0</v>
      </c>
      <c r="E10" s="17">
        <f>Tabelle1!E10</f>
        <v>60</v>
      </c>
      <c r="F10" s="17">
        <f t="shared" si="1"/>
        <v>0</v>
      </c>
      <c r="G10" s="26">
        <f>Tabelle1!E28</f>
        <v>65</v>
      </c>
      <c r="H10" s="27">
        <f t="shared" si="2"/>
        <v>0</v>
      </c>
      <c r="I10" s="13"/>
    </row>
    <row r="11" spans="1:9" ht="12.75">
      <c r="A11" s="13" t="s">
        <v>18</v>
      </c>
      <c r="B11" s="14">
        <f>Tabelle1!C11</f>
        <v>6</v>
      </c>
      <c r="C11" s="26">
        <v>55</v>
      </c>
      <c r="D11" s="27">
        <f t="shared" si="0"/>
        <v>330</v>
      </c>
      <c r="E11" s="17">
        <f>Tabelle1!E11</f>
        <v>60</v>
      </c>
      <c r="F11" s="17">
        <f t="shared" si="1"/>
        <v>360</v>
      </c>
      <c r="G11" s="26">
        <f>Tabelle1!E29</f>
        <v>65</v>
      </c>
      <c r="H11" s="27">
        <f t="shared" si="2"/>
        <v>390</v>
      </c>
      <c r="I11" s="13"/>
    </row>
    <row r="12" spans="1:9" ht="12.75">
      <c r="A12" s="13" t="s">
        <v>12</v>
      </c>
      <c r="B12" s="14">
        <f>Tabelle1!C12</f>
        <v>1</v>
      </c>
      <c r="C12" s="26">
        <v>900</v>
      </c>
      <c r="D12" s="27">
        <f t="shared" si="0"/>
        <v>900</v>
      </c>
      <c r="E12" s="17">
        <f>Tabelle1!E12</f>
        <v>900</v>
      </c>
      <c r="F12" s="17">
        <f t="shared" si="1"/>
        <v>900</v>
      </c>
      <c r="G12" s="26">
        <f>Tabelle1!E30</f>
        <v>900</v>
      </c>
      <c r="H12" s="27">
        <f t="shared" si="2"/>
        <v>900</v>
      </c>
      <c r="I12" s="13"/>
    </row>
    <row r="13" spans="1:9" ht="12.75">
      <c r="A13" s="15" t="s">
        <v>13</v>
      </c>
      <c r="B13" s="16">
        <f>Tabelle1!C13</f>
        <v>0</v>
      </c>
      <c r="C13" s="28">
        <v>1100</v>
      </c>
      <c r="D13" s="29">
        <f t="shared" si="0"/>
        <v>0</v>
      </c>
      <c r="E13" s="19">
        <f>Tabelle1!E13</f>
        <v>1100</v>
      </c>
      <c r="F13" s="19">
        <f t="shared" si="1"/>
        <v>0</v>
      </c>
      <c r="G13" s="28">
        <f>Tabelle1!E31</f>
        <v>1100</v>
      </c>
      <c r="H13" s="29">
        <f t="shared" si="2"/>
        <v>0</v>
      </c>
      <c r="I13" s="13"/>
    </row>
    <row r="14" spans="1:9" ht="12.75">
      <c r="A14" s="13"/>
      <c r="B14" s="14"/>
      <c r="C14" s="30"/>
      <c r="D14" s="25"/>
      <c r="E14" s="14"/>
      <c r="F14" s="14"/>
      <c r="G14" s="30"/>
      <c r="H14" s="25"/>
      <c r="I14" s="13"/>
    </row>
    <row r="15" spans="1:9" ht="12.75">
      <c r="A15" s="13" t="s">
        <v>6</v>
      </c>
      <c r="B15" s="14">
        <f>SUM(B5:B14)</f>
        <v>772</v>
      </c>
      <c r="C15" s="30"/>
      <c r="D15" s="31">
        <f>SUM(D6:D14)</f>
        <v>81350</v>
      </c>
      <c r="E15" s="18"/>
      <c r="F15" s="18">
        <f>SUM(F6:F14)</f>
        <v>88610</v>
      </c>
      <c r="G15" s="32"/>
      <c r="H15" s="31">
        <f>SUM(H6:H14)</f>
        <v>95870</v>
      </c>
      <c r="I15" s="13"/>
    </row>
    <row r="16" spans="1:9" ht="12.75">
      <c r="A16" s="13" t="s">
        <v>14</v>
      </c>
      <c r="B16" s="14"/>
      <c r="C16" s="22"/>
      <c r="D16" s="34"/>
      <c r="E16" s="18"/>
      <c r="F16" s="18">
        <f>F15-D15</f>
        <v>7260</v>
      </c>
      <c r="G16" s="35"/>
      <c r="H16" s="34">
        <f>H15-D15</f>
        <v>14520</v>
      </c>
      <c r="I16" s="13"/>
    </row>
    <row r="17" spans="1:9" ht="12.75">
      <c r="A17" s="13"/>
      <c r="B17" s="14"/>
      <c r="C17" s="14"/>
      <c r="D17" s="18"/>
      <c r="E17" s="18"/>
      <c r="F17" s="18"/>
      <c r="G17" s="18"/>
      <c r="H17" s="18"/>
      <c r="I17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13.00390625" style="0" customWidth="1"/>
    <col min="7" max="7" width="14.28125" style="0" customWidth="1"/>
    <col min="8" max="8" width="14.00390625" style="0" customWidth="1"/>
    <col min="9" max="9" width="12.421875" style="0" customWidth="1"/>
  </cols>
  <sheetData>
    <row r="1" ht="12.75">
      <c r="C1" t="s">
        <v>22</v>
      </c>
    </row>
    <row r="2" spans="2:9" ht="12.75">
      <c r="B2" s="1"/>
      <c r="C2" s="1"/>
      <c r="D2" s="1"/>
      <c r="E2" s="1"/>
      <c r="F2" s="1"/>
      <c r="G2" s="1"/>
      <c r="H2" s="1" t="s">
        <v>3</v>
      </c>
      <c r="I2" s="1"/>
    </row>
    <row r="3" spans="1:9" ht="12.75">
      <c r="A3" s="5"/>
      <c r="B3" s="6" t="s">
        <v>6</v>
      </c>
      <c r="C3" s="6" t="s">
        <v>5</v>
      </c>
      <c r="D3" s="6" t="s">
        <v>0</v>
      </c>
      <c r="E3" s="6" t="s">
        <v>1</v>
      </c>
      <c r="F3" s="6"/>
      <c r="G3" s="6" t="s">
        <v>2</v>
      </c>
      <c r="H3" s="6" t="s">
        <v>4</v>
      </c>
      <c r="I3" s="6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12.75">
      <c r="A5" t="s">
        <v>15</v>
      </c>
      <c r="B5" s="11">
        <v>0</v>
      </c>
      <c r="C5" s="9">
        <v>34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</row>
    <row r="6" spans="1:13" ht="12.75">
      <c r="A6" t="s">
        <v>8</v>
      </c>
      <c r="B6" s="4">
        <f aca="true" t="shared" si="0" ref="B6:B13">C6*D6</f>
        <v>72710</v>
      </c>
      <c r="C6" s="8">
        <v>661</v>
      </c>
      <c r="D6" s="4">
        <v>110</v>
      </c>
      <c r="E6" s="12">
        <v>120</v>
      </c>
      <c r="F6" s="4">
        <f aca="true" t="shared" si="1" ref="F6:F13">E6*C6</f>
        <v>79320</v>
      </c>
      <c r="G6" s="4">
        <f aca="true" t="shared" si="2" ref="G6:G13">ROUND((E6*100/D6)-100,2)</f>
        <v>9.09</v>
      </c>
      <c r="H6" s="4">
        <f aca="true" t="shared" si="3" ref="H6:H13">ROUND(D6/100*($G$6+100),2)</f>
        <v>120</v>
      </c>
      <c r="I6" s="4">
        <f>FLOOR(H6,10)</f>
        <v>120</v>
      </c>
      <c r="L6" s="2">
        <v>79787.37</v>
      </c>
      <c r="M6" t="s">
        <v>7</v>
      </c>
    </row>
    <row r="7" spans="1:13" ht="12.75">
      <c r="A7" t="s">
        <v>9</v>
      </c>
      <c r="B7" s="4">
        <f t="shared" si="0"/>
        <v>5880</v>
      </c>
      <c r="C7" s="8">
        <v>49</v>
      </c>
      <c r="D7" s="4">
        <v>120</v>
      </c>
      <c r="E7" s="4">
        <v>130</v>
      </c>
      <c r="F7" s="4">
        <f t="shared" si="1"/>
        <v>6370</v>
      </c>
      <c r="G7" s="4">
        <f t="shared" si="2"/>
        <v>8.33</v>
      </c>
      <c r="H7" s="4">
        <f t="shared" si="3"/>
        <v>130.91</v>
      </c>
      <c r="I7" s="4">
        <f aca="true" t="shared" si="4" ref="I7:I13">FLOOR(H7,10)</f>
        <v>130</v>
      </c>
      <c r="M7" t="s">
        <v>17</v>
      </c>
    </row>
    <row r="8" spans="1:13" ht="12.75">
      <c r="A8" t="s">
        <v>10</v>
      </c>
      <c r="B8" s="4">
        <f t="shared" si="0"/>
        <v>650</v>
      </c>
      <c r="C8" s="8">
        <v>5</v>
      </c>
      <c r="D8" s="4">
        <v>130</v>
      </c>
      <c r="E8" s="4">
        <v>140</v>
      </c>
      <c r="F8" s="4">
        <f t="shared" si="1"/>
        <v>700</v>
      </c>
      <c r="G8" s="4">
        <f t="shared" si="2"/>
        <v>7.69</v>
      </c>
      <c r="H8" s="4">
        <f t="shared" si="3"/>
        <v>141.82</v>
      </c>
      <c r="I8" s="4">
        <f t="shared" si="4"/>
        <v>140</v>
      </c>
      <c r="M8" t="s">
        <v>16</v>
      </c>
    </row>
    <row r="9" spans="1:13" ht="12.75">
      <c r="A9" t="s">
        <v>11</v>
      </c>
      <c r="B9" s="4">
        <f t="shared" si="0"/>
        <v>880</v>
      </c>
      <c r="C9" s="8">
        <v>16</v>
      </c>
      <c r="D9" s="4">
        <v>55</v>
      </c>
      <c r="E9" s="4">
        <v>60</v>
      </c>
      <c r="F9" s="4">
        <f t="shared" si="1"/>
        <v>960</v>
      </c>
      <c r="G9" s="4">
        <f t="shared" si="2"/>
        <v>9.09</v>
      </c>
      <c r="H9" s="4">
        <f t="shared" si="3"/>
        <v>60</v>
      </c>
      <c r="I9" s="4">
        <f t="shared" si="4"/>
        <v>60</v>
      </c>
      <c r="M9" t="s">
        <v>20</v>
      </c>
    </row>
    <row r="10" spans="1:13" ht="12.75">
      <c r="A10" t="s">
        <v>19</v>
      </c>
      <c r="B10" s="4">
        <f t="shared" si="0"/>
        <v>0</v>
      </c>
      <c r="C10" s="8">
        <v>0</v>
      </c>
      <c r="D10" s="4">
        <v>55</v>
      </c>
      <c r="E10" s="4">
        <v>60</v>
      </c>
      <c r="F10" s="4">
        <f t="shared" si="1"/>
        <v>0</v>
      </c>
      <c r="G10" s="4">
        <f t="shared" si="2"/>
        <v>9.09</v>
      </c>
      <c r="H10" s="4">
        <f t="shared" si="3"/>
        <v>60</v>
      </c>
      <c r="I10" s="4">
        <f t="shared" si="4"/>
        <v>60</v>
      </c>
      <c r="M10" t="s">
        <v>21</v>
      </c>
    </row>
    <row r="11" spans="1:9" ht="12.75">
      <c r="A11" t="s">
        <v>18</v>
      </c>
      <c r="B11" s="4">
        <f t="shared" si="0"/>
        <v>330</v>
      </c>
      <c r="C11" s="8">
        <v>6</v>
      </c>
      <c r="D11" s="4">
        <v>55</v>
      </c>
      <c r="E11" s="4">
        <v>60</v>
      </c>
      <c r="F11" s="4">
        <f t="shared" si="1"/>
        <v>360</v>
      </c>
      <c r="G11" s="4">
        <f t="shared" si="2"/>
        <v>9.09</v>
      </c>
      <c r="H11" s="4">
        <f t="shared" si="3"/>
        <v>60</v>
      </c>
      <c r="I11" s="4">
        <f t="shared" si="4"/>
        <v>60</v>
      </c>
    </row>
    <row r="12" spans="1:9" ht="12.75">
      <c r="A12" t="s">
        <v>12</v>
      </c>
      <c r="B12" s="4">
        <f t="shared" si="0"/>
        <v>900</v>
      </c>
      <c r="C12" s="8">
        <v>1</v>
      </c>
      <c r="D12" s="4">
        <v>900</v>
      </c>
      <c r="E12" s="4">
        <v>900</v>
      </c>
      <c r="F12" s="4">
        <f t="shared" si="1"/>
        <v>900</v>
      </c>
      <c r="G12" s="4">
        <f t="shared" si="2"/>
        <v>0</v>
      </c>
      <c r="H12" s="4">
        <f t="shared" si="3"/>
        <v>981.81</v>
      </c>
      <c r="I12" s="4">
        <f t="shared" si="4"/>
        <v>980</v>
      </c>
    </row>
    <row r="13" spans="1:9" ht="12.75">
      <c r="A13" s="5" t="s">
        <v>13</v>
      </c>
      <c r="B13" s="7">
        <f t="shared" si="0"/>
        <v>0</v>
      </c>
      <c r="C13" s="10">
        <v>0</v>
      </c>
      <c r="D13" s="7">
        <v>1100</v>
      </c>
      <c r="E13" s="7">
        <v>1100</v>
      </c>
      <c r="F13" s="7">
        <f t="shared" si="1"/>
        <v>0</v>
      </c>
      <c r="G13" s="7">
        <f t="shared" si="2"/>
        <v>0</v>
      </c>
      <c r="H13" s="7">
        <f t="shared" si="3"/>
        <v>1199.99</v>
      </c>
      <c r="I13" s="7">
        <f t="shared" si="4"/>
        <v>1190</v>
      </c>
    </row>
    <row r="14" spans="2:9" ht="12.75">
      <c r="B14" s="1"/>
      <c r="C14" s="1"/>
      <c r="D14" s="1"/>
      <c r="E14" s="1"/>
      <c r="F14" s="1"/>
      <c r="G14" s="1"/>
      <c r="H14" s="1"/>
      <c r="I14" s="1"/>
    </row>
    <row r="15" spans="1:9" ht="12.75">
      <c r="A15" t="s">
        <v>6</v>
      </c>
      <c r="B15" s="3">
        <f>SUM(B6:B14)</f>
        <v>81350</v>
      </c>
      <c r="C15" s="1">
        <f>SUM(C5:C14)</f>
        <v>772</v>
      </c>
      <c r="D15" s="1"/>
      <c r="E15" s="1"/>
      <c r="F15" s="3">
        <f>SUM(F6:F14)</f>
        <v>88610</v>
      </c>
      <c r="G15" s="1"/>
      <c r="H15" s="1"/>
      <c r="I15" s="1"/>
    </row>
    <row r="16" spans="2:6" ht="12.75">
      <c r="B16" s="2"/>
      <c r="D16" s="1"/>
      <c r="F16" s="2"/>
    </row>
    <row r="17" spans="2:7" ht="12.75">
      <c r="B17" s="2"/>
      <c r="F17" s="2">
        <f>F15-B15</f>
        <v>7260</v>
      </c>
      <c r="G17" t="s">
        <v>14</v>
      </c>
    </row>
    <row r="18" ht="12.75">
      <c r="F18" s="4"/>
    </row>
    <row r="19" ht="12.75">
      <c r="C19" t="s">
        <v>23</v>
      </c>
    </row>
    <row r="20" spans="2:9" ht="12.75">
      <c r="B20" s="1"/>
      <c r="C20" s="1"/>
      <c r="D20" s="1"/>
      <c r="E20" s="1"/>
      <c r="F20" s="1"/>
      <c r="G20" s="1"/>
      <c r="H20" s="1" t="s">
        <v>3</v>
      </c>
      <c r="I20" s="1"/>
    </row>
    <row r="21" spans="1:9" ht="12.75">
      <c r="A21" s="5"/>
      <c r="B21" s="6" t="s">
        <v>6</v>
      </c>
      <c r="C21" s="6" t="s">
        <v>5</v>
      </c>
      <c r="D21" s="6" t="s">
        <v>0</v>
      </c>
      <c r="E21" s="6" t="s">
        <v>1</v>
      </c>
      <c r="F21" s="6"/>
      <c r="G21" s="6" t="s">
        <v>2</v>
      </c>
      <c r="H21" s="6" t="s">
        <v>4</v>
      </c>
      <c r="I21" s="6"/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1:9" ht="12.75">
      <c r="A23" t="s">
        <v>15</v>
      </c>
      <c r="B23" s="11">
        <v>0</v>
      </c>
      <c r="C23" s="9">
        <v>34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12.75">
      <c r="A24" t="s">
        <v>8</v>
      </c>
      <c r="B24" s="4">
        <f aca="true" t="shared" si="5" ref="B24:B31">C24*D24</f>
        <v>72710</v>
      </c>
      <c r="C24" s="8">
        <v>661</v>
      </c>
      <c r="D24" s="4">
        <v>110</v>
      </c>
      <c r="E24" s="12">
        <v>130</v>
      </c>
      <c r="F24" s="4">
        <f aca="true" t="shared" si="6" ref="F24:F31">E24*C24</f>
        <v>85930</v>
      </c>
      <c r="G24" s="4">
        <f aca="true" t="shared" si="7" ref="G24:G31">ROUND((E24*100/D24)-100,2)</f>
        <v>18.18</v>
      </c>
      <c r="H24" s="4">
        <f>ROUND(D24/100*($G$24+100),2)</f>
        <v>130</v>
      </c>
      <c r="I24" s="4">
        <f>FLOOR(H24,10)</f>
        <v>130</v>
      </c>
    </row>
    <row r="25" spans="1:9" ht="12.75">
      <c r="A25" t="s">
        <v>9</v>
      </c>
      <c r="B25" s="4">
        <f t="shared" si="5"/>
        <v>5880</v>
      </c>
      <c r="C25" s="8">
        <v>49</v>
      </c>
      <c r="D25" s="4">
        <v>120</v>
      </c>
      <c r="E25" s="4">
        <v>140</v>
      </c>
      <c r="F25" s="4">
        <f t="shared" si="6"/>
        <v>6860</v>
      </c>
      <c r="G25" s="4">
        <f t="shared" si="7"/>
        <v>16.67</v>
      </c>
      <c r="H25" s="4">
        <f aca="true" t="shared" si="8" ref="H25:H31">ROUND(D25/100*($G$24+100),2)</f>
        <v>141.82</v>
      </c>
      <c r="I25" s="4">
        <f aca="true" t="shared" si="9" ref="I25:I31">FLOOR(H25,10)</f>
        <v>140</v>
      </c>
    </row>
    <row r="26" spans="1:9" ht="12.75">
      <c r="A26" t="s">
        <v>10</v>
      </c>
      <c r="B26" s="4">
        <f t="shared" si="5"/>
        <v>650</v>
      </c>
      <c r="C26" s="8">
        <v>5</v>
      </c>
      <c r="D26" s="4">
        <v>130</v>
      </c>
      <c r="E26" s="4">
        <v>150</v>
      </c>
      <c r="F26" s="4">
        <f t="shared" si="6"/>
        <v>750</v>
      </c>
      <c r="G26" s="4">
        <f t="shared" si="7"/>
        <v>15.38</v>
      </c>
      <c r="H26" s="4">
        <f t="shared" si="8"/>
        <v>153.63</v>
      </c>
      <c r="I26" s="4">
        <f t="shared" si="9"/>
        <v>150</v>
      </c>
    </row>
    <row r="27" spans="1:9" ht="12.75">
      <c r="A27" t="s">
        <v>11</v>
      </c>
      <c r="B27" s="4">
        <f t="shared" si="5"/>
        <v>880</v>
      </c>
      <c r="C27" s="8">
        <v>16</v>
      </c>
      <c r="D27" s="4">
        <v>55</v>
      </c>
      <c r="E27" s="4">
        <v>65</v>
      </c>
      <c r="F27" s="4">
        <f t="shared" si="6"/>
        <v>1040</v>
      </c>
      <c r="G27" s="4">
        <f t="shared" si="7"/>
        <v>18.18</v>
      </c>
      <c r="H27" s="4">
        <f t="shared" si="8"/>
        <v>65</v>
      </c>
      <c r="I27" s="4">
        <f t="shared" si="9"/>
        <v>60</v>
      </c>
    </row>
    <row r="28" spans="1:9" ht="12.75">
      <c r="A28" t="s">
        <v>19</v>
      </c>
      <c r="B28" s="4">
        <f t="shared" si="5"/>
        <v>0</v>
      </c>
      <c r="C28" s="8">
        <v>0</v>
      </c>
      <c r="D28" s="4">
        <v>55</v>
      </c>
      <c r="E28" s="4">
        <v>65</v>
      </c>
      <c r="F28" s="4">
        <f t="shared" si="6"/>
        <v>0</v>
      </c>
      <c r="G28" s="4">
        <f t="shared" si="7"/>
        <v>18.18</v>
      </c>
      <c r="H28" s="4">
        <f t="shared" si="8"/>
        <v>65</v>
      </c>
      <c r="I28" s="4">
        <f t="shared" si="9"/>
        <v>60</v>
      </c>
    </row>
    <row r="29" spans="1:9" ht="12.75">
      <c r="A29" t="s">
        <v>18</v>
      </c>
      <c r="B29" s="4">
        <f t="shared" si="5"/>
        <v>330</v>
      </c>
      <c r="C29" s="8">
        <v>6</v>
      </c>
      <c r="D29" s="4">
        <v>55</v>
      </c>
      <c r="E29" s="4">
        <v>65</v>
      </c>
      <c r="F29" s="4">
        <f t="shared" si="6"/>
        <v>390</v>
      </c>
      <c r="G29" s="4">
        <f t="shared" si="7"/>
        <v>18.18</v>
      </c>
      <c r="H29" s="4">
        <f t="shared" si="8"/>
        <v>65</v>
      </c>
      <c r="I29" s="4">
        <f t="shared" si="9"/>
        <v>60</v>
      </c>
    </row>
    <row r="30" spans="1:9" ht="12.75">
      <c r="A30" t="s">
        <v>12</v>
      </c>
      <c r="B30" s="4">
        <f t="shared" si="5"/>
        <v>900</v>
      </c>
      <c r="C30" s="8">
        <v>1</v>
      </c>
      <c r="D30" s="4">
        <v>900</v>
      </c>
      <c r="E30" s="4">
        <v>900</v>
      </c>
      <c r="F30" s="4">
        <f t="shared" si="6"/>
        <v>900</v>
      </c>
      <c r="G30" s="4">
        <f t="shared" si="7"/>
        <v>0</v>
      </c>
      <c r="H30" s="4">
        <f t="shared" si="8"/>
        <v>1063.62</v>
      </c>
      <c r="I30" s="4">
        <f t="shared" si="9"/>
        <v>1060</v>
      </c>
    </row>
    <row r="31" spans="1:9" ht="12.75">
      <c r="A31" s="5" t="s">
        <v>13</v>
      </c>
      <c r="B31" s="7">
        <f t="shared" si="5"/>
        <v>0</v>
      </c>
      <c r="C31" s="10">
        <v>0</v>
      </c>
      <c r="D31" s="7">
        <v>1100</v>
      </c>
      <c r="E31" s="7">
        <v>1100</v>
      </c>
      <c r="F31" s="7">
        <f t="shared" si="6"/>
        <v>0</v>
      </c>
      <c r="G31" s="7">
        <f t="shared" si="7"/>
        <v>0</v>
      </c>
      <c r="H31" s="7">
        <f t="shared" si="8"/>
        <v>1299.98</v>
      </c>
      <c r="I31" s="7">
        <f t="shared" si="9"/>
        <v>1290</v>
      </c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1:9" ht="12.75">
      <c r="A33" t="s">
        <v>6</v>
      </c>
      <c r="B33" s="3">
        <f>SUM(B24:B32)</f>
        <v>81350</v>
      </c>
      <c r="C33" s="1">
        <f>SUM(C23:C32)</f>
        <v>772</v>
      </c>
      <c r="D33" s="1"/>
      <c r="E33" s="1"/>
      <c r="F33" s="3">
        <f>SUM(F24:F32)</f>
        <v>95870</v>
      </c>
      <c r="G33" s="1"/>
      <c r="H33" s="1"/>
      <c r="I33" s="1"/>
    </row>
    <row r="35" ht="12.75">
      <c r="F35" s="2">
        <f>F33-B33</f>
        <v>14520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2014-11-03T13:41:49Z</cp:lastPrinted>
  <dcterms:created xsi:type="dcterms:W3CDTF">2005-06-06T15:14:54Z</dcterms:created>
  <dcterms:modified xsi:type="dcterms:W3CDTF">2014-11-03T14:01:42Z</dcterms:modified>
  <cp:category/>
  <cp:version/>
  <cp:contentType/>
  <cp:contentStatus/>
</cp:coreProperties>
</file>