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820" activeTab="0"/>
  </bookViews>
  <sheets>
    <sheet name="Verwaltungshaushalt" sheetId="1" r:id="rId1"/>
  </sheets>
  <definedNames>
    <definedName name="_xlnm.Print_Area" localSheetId="0">'Verwaltungshaushalt'!$B$1:$R$185</definedName>
    <definedName name="_xlnm.Print_Titles" localSheetId="0">'Verwaltungshaushalt'!$3:$3</definedName>
  </definedNames>
  <calcPr fullCalcOnLoad="1"/>
</workbook>
</file>

<file path=xl/sharedStrings.xml><?xml version="1.0" encoding="utf-8"?>
<sst xmlns="http://schemas.openxmlformats.org/spreadsheetml/2006/main" count="491" uniqueCount="253">
  <si>
    <t>Verwaltungshaushalt - 2016 (Entwurf)</t>
  </si>
  <si>
    <r>
      <t xml:space="preserve">VisualBasic-Spalten (Nur bei </t>
    </r>
    <r>
      <rPr>
        <b/>
        <sz val="8"/>
        <rFont val="Arial"/>
        <family val="2"/>
      </rPr>
      <t>neuen</t>
    </r>
    <r>
      <rPr>
        <sz val="8"/>
        <rFont val="Arial"/>
        <family val="2"/>
      </rPr>
      <t xml:space="preserve"> Zeilen Formeln erweitern!!!)</t>
    </r>
  </si>
  <si>
    <t>FB</t>
  </si>
  <si>
    <t>HH-Stelle</t>
  </si>
  <si>
    <t>Bezeichnung</t>
  </si>
  <si>
    <t>Rechnungs-
ergebnis 2006</t>
  </si>
  <si>
    <t>Rechnungs-
ergebnis 2007</t>
  </si>
  <si>
    <t>Rechnungs-
ergebnis 2008</t>
  </si>
  <si>
    <t>Rechnungs-
ergebnis 2009</t>
  </si>
  <si>
    <t>Rechnungs-
ergebnis 2010</t>
  </si>
  <si>
    <t>Rechnungs-
ergebnis 2011</t>
  </si>
  <si>
    <t>Rechnungs-
ergebnis 2012</t>
  </si>
  <si>
    <t>Rechnungs-
ergebnis 2013</t>
  </si>
  <si>
    <t>Rechnungs-
ergebnis 2014</t>
  </si>
  <si>
    <t>Rechnungs-ergebnis 2015</t>
  </si>
  <si>
    <t xml:space="preserve">Ansatz 2016 </t>
  </si>
  <si>
    <t>Nachtrag (+/-)</t>
  </si>
  <si>
    <t>Ansatz 2016 neu</t>
  </si>
  <si>
    <t>Erläut.</t>
  </si>
  <si>
    <t>ab 2015</t>
  </si>
  <si>
    <t>ab 2014</t>
  </si>
  <si>
    <t>ab 2013</t>
  </si>
  <si>
    <t>ab 2012</t>
  </si>
  <si>
    <t>020</t>
  </si>
  <si>
    <t>1400</t>
  </si>
  <si>
    <t>Miete Büroräume Rathaus (Wirtsch.Betriebe)</t>
  </si>
  <si>
    <t>1402</t>
  </si>
  <si>
    <t>Ersätze Betriebskosten Wirtsch.Betriebe)</t>
  </si>
  <si>
    <t>5001</t>
  </si>
  <si>
    <t>kleine Bauunterhaltung Hausmeister</t>
  </si>
  <si>
    <t>5006</t>
  </si>
  <si>
    <t>Gebäudeunterhaltung Rathaus U. d. Linden</t>
  </si>
  <si>
    <t>5011</t>
  </si>
  <si>
    <t>Unterhaltung Außenanlagen</t>
  </si>
  <si>
    <t>5410</t>
  </si>
  <si>
    <t>Heizung, Beleuchtung, Versorgung</t>
  </si>
  <si>
    <t>5412</t>
  </si>
  <si>
    <t>Reinigungskosten</t>
  </si>
  <si>
    <t>5420</t>
  </si>
  <si>
    <t>Steuern, Abgaben, Versicherung</t>
  </si>
  <si>
    <t>6401</t>
  </si>
  <si>
    <t>Versicherung EDV-Anlage</t>
  </si>
  <si>
    <t>Prüfung Elektrogeräte</t>
  </si>
  <si>
    <t>035</t>
  </si>
  <si>
    <t>1000</t>
  </si>
  <si>
    <t>Verwaltungsgebühren</t>
  </si>
  <si>
    <t>6530</t>
  </si>
  <si>
    <t>Bekanntmachungskosten</t>
  </si>
  <si>
    <t>080</t>
  </si>
  <si>
    <t>5000</t>
  </si>
  <si>
    <t>Gebäudeunterhaltung</t>
  </si>
  <si>
    <t>5134</t>
  </si>
  <si>
    <t>Unterhaltung/Wartung Schrankenanlage Behördenparkplatz</t>
  </si>
  <si>
    <t>Mietkosten Verwaltungsräume (Am Markt 6)</t>
  </si>
  <si>
    <t>Betriebskosten Verwaltungsräume (Am Markt 6)</t>
  </si>
  <si>
    <t>Gebäudeunterhaltung Hundezwingeranlage</t>
  </si>
  <si>
    <t>130</t>
  </si>
  <si>
    <t>5002</t>
  </si>
  <si>
    <t>Gebäudeunterhaltung neue Feuerwache</t>
  </si>
  <si>
    <t>4515</t>
  </si>
  <si>
    <t>1725</t>
  </si>
  <si>
    <t>Zuweisung Kreis für Projekte (zweckgebunden)</t>
  </si>
  <si>
    <t>Spenden</t>
  </si>
  <si>
    <t>Einnahmen aus zweckgeb. Spenden (Kriminalpräventiver Rat)</t>
  </si>
  <si>
    <t>140</t>
  </si>
  <si>
    <t>5103</t>
  </si>
  <si>
    <t>Unterhaltung Notversorgungsbrunnen</t>
  </si>
  <si>
    <t>231</t>
  </si>
  <si>
    <t>Mieten, Pachten</t>
  </si>
  <si>
    <t>Ersätze Betriebskosten</t>
  </si>
  <si>
    <t>5104</t>
  </si>
  <si>
    <t>Unterhaltung Außenanlagen Sportpl. Fuchswald</t>
  </si>
  <si>
    <t>5203</t>
  </si>
  <si>
    <t>Unterh. und Ergänz. d. Geräte/Ausrüstung</t>
  </si>
  <si>
    <t>Heizung, Beleuchtung, Versorgung (Dusch-/Umkleidegeb. Sportpl.)</t>
  </si>
  <si>
    <t>Reinigungskosten (Dusch-/Umkleidegeb. Sportpl.)</t>
  </si>
  <si>
    <t>5913</t>
  </si>
  <si>
    <t>Kosten für Leistungen Bauhof</t>
  </si>
  <si>
    <t>Erstattung Versicherungsschäden</t>
  </si>
  <si>
    <t>Erstattung vom Schulverband (Investitionskostenanteil)</t>
  </si>
  <si>
    <t>Erstattung vom Schulverband (Bewirtschaftungs- und Betriebskosten)</t>
  </si>
  <si>
    <r>
      <t xml:space="preserve">Gebäudeunterhaltung </t>
    </r>
    <r>
      <rPr>
        <u val="single"/>
        <sz val="8"/>
        <rFont val="Arial"/>
        <family val="2"/>
      </rPr>
      <t>(Sperrvermerk i.H.v. 60 T€)</t>
    </r>
  </si>
  <si>
    <t>Unterhaltung/Wartung Einbruchmeldeanlage</t>
  </si>
  <si>
    <t>Überwachungskosten</t>
  </si>
  <si>
    <t>5316</t>
  </si>
  <si>
    <t>Mietkosten Verwaltungsräume</t>
  </si>
  <si>
    <t>Reinigungskosten Stadtarchiv</t>
  </si>
  <si>
    <t>6410</t>
  </si>
  <si>
    <t>Versicherung Kabinettorgel</t>
  </si>
  <si>
    <t>352</t>
  </si>
  <si>
    <t>5022</t>
  </si>
  <si>
    <t>Spenden (Sicherung Ehrenmal Röpersberg)</t>
  </si>
  <si>
    <t>Sicherung Ehrenmal Röpersberg</t>
  </si>
  <si>
    <t xml:space="preserve">Unterhaltung Schiffsanleger  </t>
  </si>
  <si>
    <t>360</t>
  </si>
  <si>
    <t>6724</t>
  </si>
  <si>
    <t>Baumpflege- und -/schutzmaßnahmen</t>
  </si>
  <si>
    <t>Zuschuss Volksbund Deutsche Kriegsgräberfürsorge</t>
  </si>
  <si>
    <t>430</t>
  </si>
  <si>
    <t>435</t>
  </si>
  <si>
    <t>4601</t>
  </si>
  <si>
    <t>1502</t>
  </si>
  <si>
    <t>5224</t>
  </si>
  <si>
    <t>Versicherungsschäden</t>
  </si>
  <si>
    <t>4602</t>
  </si>
  <si>
    <t>1403</t>
  </si>
  <si>
    <t>Pachtzahlungen (Kantinenpacht)</t>
  </si>
  <si>
    <t>463</t>
  </si>
  <si>
    <t xml:space="preserve"> </t>
  </si>
  <si>
    <t>4640</t>
  </si>
  <si>
    <t>5112</t>
  </si>
  <si>
    <t>Unterhaltung Spielgeräte</t>
  </si>
  <si>
    <t>4641</t>
  </si>
  <si>
    <t>4642</t>
  </si>
  <si>
    <t>468</t>
  </si>
  <si>
    <t>5100</t>
  </si>
  <si>
    <t>Unterhaltung Kinderspielplätze</t>
  </si>
  <si>
    <t>551</t>
  </si>
  <si>
    <t>560</t>
  </si>
  <si>
    <t>5105</t>
  </si>
  <si>
    <t>Unterhaltung Riemannsportplatz</t>
  </si>
  <si>
    <t xml:space="preserve">Kosten Leistungen Bauhof </t>
  </si>
  <si>
    <t>Kosten Leistungen Bauhof (Riemannstr. 1 - 3)</t>
  </si>
  <si>
    <t>580</t>
  </si>
  <si>
    <t>5106</t>
  </si>
  <si>
    <t>Unterhaltung/Wartung Tütenautomaten für Hundekotbeseitigung</t>
  </si>
  <si>
    <t>5109</t>
  </si>
  <si>
    <t>Unterhaltung Park-/Grünanlagen, Uferwege</t>
  </si>
  <si>
    <t>5208</t>
  </si>
  <si>
    <t>Unterhaltung/Wartung "Resistograph"</t>
  </si>
  <si>
    <t>5212</t>
  </si>
  <si>
    <t>Unterhaltung u. Ersatz Fahnen/Bänke</t>
  </si>
  <si>
    <t>5437</t>
  </si>
  <si>
    <t>Abfallentsorgung Grünanlagen</t>
  </si>
  <si>
    <t>5912</t>
  </si>
  <si>
    <t>sonstige Betriebsausgaben</t>
  </si>
  <si>
    <t>5914</t>
  </si>
  <si>
    <t>Kosten Leistungen Dritter</t>
  </si>
  <si>
    <t>6611</t>
  </si>
  <si>
    <t>Vermischte Ausgaben</t>
  </si>
  <si>
    <t>590</t>
  </si>
  <si>
    <t>5025</t>
  </si>
  <si>
    <t>Schadensregulierung "Grün"</t>
  </si>
  <si>
    <t>5135</t>
  </si>
  <si>
    <t>Kosten für Ersatzpflanzungen</t>
  </si>
  <si>
    <t>591</t>
  </si>
  <si>
    <t>5110</t>
  </si>
  <si>
    <t>Unterhaltung Kleingärten</t>
  </si>
  <si>
    <t>5111</t>
  </si>
  <si>
    <t>Unterhaltung Wasserversorgung</t>
  </si>
  <si>
    <t>5910</t>
  </si>
  <si>
    <t>Betriebskosten Wasserversorgung</t>
  </si>
  <si>
    <t>592</t>
  </si>
  <si>
    <t>5113</t>
  </si>
  <si>
    <t>Unterhaltung Wanderwege</t>
  </si>
  <si>
    <t>7123</t>
  </si>
  <si>
    <t>Zuschuss Kreisforsten</t>
  </si>
  <si>
    <t>600</t>
  </si>
  <si>
    <t>1002</t>
  </si>
  <si>
    <t>Gebühren Negativzeugnisse</t>
  </si>
  <si>
    <t>5305</t>
  </si>
  <si>
    <t>Miete Archivräume (Schule St. Georgsberg)</t>
  </si>
  <si>
    <t>5306</t>
  </si>
  <si>
    <t>Anerkennungsentgelte</t>
  </si>
  <si>
    <t>6550</t>
  </si>
  <si>
    <t>Sachverständigen-/Gerichts- u.ä. Kosten</t>
  </si>
  <si>
    <t>610</t>
  </si>
  <si>
    <t>1580</t>
  </si>
  <si>
    <t>Ersatz Planungs- und Bauleitkosten f. Einzelmaßnahmen des VermHH</t>
  </si>
  <si>
    <t>Erstattung RZ-WB (maßnahmebed. Einnahmen, Städtebauförderung)</t>
  </si>
  <si>
    <t>Kosten für Leistungen Bauhof (Grundstückspflege Röpersberg)</t>
  </si>
  <si>
    <t>6508</t>
  </si>
  <si>
    <t>Planungskosten</t>
  </si>
  <si>
    <t>Erstattung Sonderkonto (maßnahmebed. Einnahmen, Städtebauförderung)</t>
  </si>
  <si>
    <t>Straf-/Verzugszinsen (Erstattung an Land)</t>
  </si>
  <si>
    <t>630</t>
  </si>
  <si>
    <t>5116</t>
  </si>
  <si>
    <t>Unterhaltung Brücken</t>
  </si>
  <si>
    <t>5118</t>
  </si>
  <si>
    <t>Verkehrszeichen und Straßenschilder</t>
  </si>
  <si>
    <t>5438</t>
  </si>
  <si>
    <t>Straßenreinigungskosten (Öffentlichkeitsanteil)</t>
  </si>
  <si>
    <t>5439</t>
  </si>
  <si>
    <t>Gebühr Oberflächenentwässerung</t>
  </si>
  <si>
    <t>Lärmaktionsplanung</t>
  </si>
  <si>
    <t>650</t>
  </si>
  <si>
    <t>1621</t>
  </si>
  <si>
    <t>Erstattung des Kreises</t>
  </si>
  <si>
    <t>5119</t>
  </si>
  <si>
    <t>Unterhaltung Ortsdurchfahrt L II O</t>
  </si>
  <si>
    <t>660</t>
  </si>
  <si>
    <t>1600</t>
  </si>
  <si>
    <t>Erstattung des Bundes</t>
  </si>
  <si>
    <t>1613</t>
  </si>
  <si>
    <t>Erstattung des Landes</t>
  </si>
  <si>
    <t>5120</t>
  </si>
  <si>
    <t>Unterhaltung Ortsdurchfahrt B 208</t>
  </si>
  <si>
    <t>5121</t>
  </si>
  <si>
    <t>Unterhaltung Ortsdurchfahrt L I O</t>
  </si>
  <si>
    <t>670</t>
  </si>
  <si>
    <t>5122</t>
  </si>
  <si>
    <t>Unterhaltung u. Reinig. Straßenbeleucht.</t>
  </si>
  <si>
    <t>5431</t>
  </si>
  <si>
    <t>Stromkosten</t>
  </si>
  <si>
    <t>760</t>
  </si>
  <si>
    <t>790</t>
  </si>
  <si>
    <t>1760</t>
  </si>
  <si>
    <t>6007</t>
  </si>
  <si>
    <t>Kosten für Anstrahlungen</t>
  </si>
  <si>
    <t>821</t>
  </si>
  <si>
    <t>855</t>
  </si>
  <si>
    <t>1304</t>
  </si>
  <si>
    <t>Erlöse Holzverkauf</t>
  </si>
  <si>
    <t>1590</t>
  </si>
  <si>
    <t>Umsatzsteuer</t>
  </si>
  <si>
    <t>1730</t>
  </si>
  <si>
    <t>Zuweisung Landwirtschaftskammer</t>
  </si>
  <si>
    <t>5131</t>
  </si>
  <si>
    <t>Unterhaltung Waldwege</t>
  </si>
  <si>
    <t>5132</t>
  </si>
  <si>
    <t>Kulturen</t>
  </si>
  <si>
    <t>5133</t>
  </si>
  <si>
    <t>Holzerntekosten</t>
  </si>
  <si>
    <t>5138</t>
  </si>
  <si>
    <t>Forstschutz</t>
  </si>
  <si>
    <t>6405</t>
  </si>
  <si>
    <t>Umsatzsteuer-Zahllast</t>
  </si>
  <si>
    <t>6722</t>
  </si>
  <si>
    <t>Beförsterungskosten</t>
  </si>
  <si>
    <t>6723</t>
  </si>
  <si>
    <t>Durchforstungskosten/Baumeinschlag</t>
  </si>
  <si>
    <t>880</t>
  </si>
  <si>
    <t>Mieten</t>
  </si>
  <si>
    <t>1401</t>
  </si>
  <si>
    <t>Pachtzahlungen</t>
  </si>
  <si>
    <t>1405</t>
  </si>
  <si>
    <t>Pachten Ackerland, Plätze</t>
  </si>
  <si>
    <t>1407</t>
  </si>
  <si>
    <t>anteilige Jagdpacht</t>
  </si>
  <si>
    <t>1408</t>
  </si>
  <si>
    <t>Erbbauzinsen, Kanon</t>
  </si>
  <si>
    <t>1409</t>
  </si>
  <si>
    <t>Pachten für Tankstellengrundstücke</t>
  </si>
  <si>
    <t>1410</t>
  </si>
  <si>
    <t>1510</t>
  </si>
  <si>
    <t>vermischte Einnahmen</t>
  </si>
  <si>
    <t>Kosten Leistungen Dritter (Grünpflege)</t>
  </si>
  <si>
    <t>6552</t>
  </si>
  <si>
    <t>Gerichtskosten, Katasteramtsgebühren</t>
  </si>
  <si>
    <t>910</t>
  </si>
  <si>
    <t>2611</t>
  </si>
  <si>
    <t>Stundungs- und Verzugszinsen</t>
  </si>
  <si>
    <t>Gebäudeunterhaltung Jugend-u.Sportheim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</si>
</sst>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4"/>
      <color rgb="FF4444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164" fontId="0" fillId="0" borderId="0" applyFont="0" applyBorder="0" applyAlignment="0" applyProtection="0"/>
    <xf numFmtId="0" fontId="0" fillId="30" borderId="4" applyNumberFormat="0" applyFont="0" applyAlignment="0" applyProtection="0"/>
    <xf numFmtId="0" fontId="44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  <xf numFmtId="0" fontId="75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77" fillId="33" borderId="0" xfId="0" applyNumberFormat="1" applyFont="1" applyFill="1" applyAlignment="1">
      <alignment/>
    </xf>
    <xf numFmtId="4" fontId="7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78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2" fillId="0" borderId="2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2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right"/>
    </xf>
    <xf numFmtId="49" fontId="5" fillId="33" borderId="1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4" fontId="2" fillId="33" borderId="32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4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2" fillId="0" borderId="32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4" fontId="2" fillId="0" borderId="32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34" borderId="28" xfId="0" applyNumberFormat="1" applyFont="1" applyFill="1" applyBorder="1" applyAlignment="1">
      <alignment horizontal="right"/>
    </xf>
    <xf numFmtId="0" fontId="5" fillId="35" borderId="34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/>
    </xf>
  </cellXfs>
  <cellStyles count="90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Gut" xfId="74"/>
    <cellStyle name="Gut 2" xfId="75"/>
    <cellStyle name="Comma" xfId="76"/>
    <cellStyle name="Komma 2" xfId="77"/>
    <cellStyle name="Neutral" xfId="78"/>
    <cellStyle name="Neutral 2" xfId="79"/>
    <cellStyle name="Normal_Sheet1" xfId="80"/>
    <cellStyle name="Notiz" xfId="81"/>
    <cellStyle name="Notiz 2" xfId="82"/>
    <cellStyle name="Percent" xfId="83"/>
    <cellStyle name="Schlecht" xfId="84"/>
    <cellStyle name="Schlecht 2" xfId="85"/>
    <cellStyle name="Standard 2" xfId="86"/>
    <cellStyle name="Überschrift" xfId="87"/>
    <cellStyle name="Überschrift 1" xfId="88"/>
    <cellStyle name="Überschrift 1 2" xfId="89"/>
    <cellStyle name="Überschrift 2" xfId="90"/>
    <cellStyle name="Überschrift 2 2" xfId="91"/>
    <cellStyle name="Überschrift 3" xfId="92"/>
    <cellStyle name="Überschrift 3 2" xfId="93"/>
    <cellStyle name="Überschrift 4" xfId="94"/>
    <cellStyle name="Überschrift 4 2" xfId="95"/>
    <cellStyle name="Verknüpfte Zelle" xfId="96"/>
    <cellStyle name="Verknüpfte Zelle 2" xfId="97"/>
    <cellStyle name="Currency" xfId="98"/>
    <cellStyle name="Currency [0]" xfId="99"/>
    <cellStyle name="Warnender Text" xfId="100"/>
    <cellStyle name="Warnender Text 2" xfId="101"/>
    <cellStyle name="Zelle überprüfen" xfId="102"/>
    <cellStyle name="Zelle überprüfen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8"/>
  <sheetViews>
    <sheetView tabSelected="1" zoomScale="145" zoomScaleNormal="145" zoomScaleSheetLayoutView="145" zoomScalePageLayoutView="70" workbookViewId="0" topLeftCell="A1">
      <pane ySplit="3" topLeftCell="A72" activePane="bottomLeft" state="frozen"/>
      <selection pane="topLeft" activeCell="A1" sqref="A1"/>
      <selection pane="bottomLeft" activeCell="P157" sqref="P157"/>
    </sheetView>
  </sheetViews>
  <sheetFormatPr defaultColWidth="11.421875" defaultRowHeight="12.75"/>
  <cols>
    <col min="1" max="1" width="3.7109375" style="7" customWidth="1"/>
    <col min="2" max="2" width="4.28125" style="17" customWidth="1"/>
    <col min="3" max="3" width="5.00390625" style="17" customWidth="1"/>
    <col min="4" max="4" width="50.421875" style="17" customWidth="1"/>
    <col min="5" max="9" width="11.8515625" style="17" hidden="1" customWidth="1"/>
    <col min="10" max="13" width="12.00390625" style="17" hidden="1" customWidth="1"/>
    <col min="14" max="14" width="12.00390625" style="17" customWidth="1"/>
    <col min="15" max="17" width="11.421875" style="19" customWidth="1"/>
    <col min="18" max="18" width="8.421875" style="9" customWidth="1"/>
    <col min="19" max="19" width="7.00390625" style="17" customWidth="1"/>
    <col min="20" max="20" width="6.57421875" style="17" hidden="1" customWidth="1"/>
    <col min="21" max="21" width="7.28125" style="17" hidden="1" customWidth="1"/>
    <col min="22" max="22" width="7.140625" style="17" hidden="1" customWidth="1"/>
    <col min="23" max="26" width="7.28125" style="17" hidden="1" customWidth="1"/>
    <col min="27" max="27" width="8.00390625" style="17" customWidth="1"/>
    <col min="28" max="28" width="12.28125" style="17" customWidth="1"/>
    <col min="29" max="16384" width="11.421875" style="17" customWidth="1"/>
  </cols>
  <sheetData>
    <row r="1" spans="1:18" s="3" customFormat="1" ht="15.75">
      <c r="A1" s="1"/>
      <c r="B1" s="2" t="s">
        <v>0</v>
      </c>
      <c r="D1" s="4"/>
      <c r="E1" s="4"/>
      <c r="F1" s="4"/>
      <c r="G1" s="4"/>
      <c r="H1" s="4"/>
      <c r="I1" s="4"/>
      <c r="M1" s="5"/>
      <c r="N1" s="5"/>
      <c r="O1" s="6"/>
      <c r="P1" s="6"/>
      <c r="Q1" s="6"/>
      <c r="R1" s="5"/>
    </row>
    <row r="2" spans="2:29" ht="14.25" customHeight="1" thickBot="1">
      <c r="B2" s="8"/>
      <c r="C2" s="3"/>
      <c r="D2" s="9"/>
      <c r="E2" s="10"/>
      <c r="F2" s="10"/>
      <c r="G2" s="10"/>
      <c r="H2" s="10"/>
      <c r="I2" s="10"/>
      <c r="J2" s="11"/>
      <c r="K2" s="12"/>
      <c r="L2" s="13"/>
      <c r="M2" s="14"/>
      <c r="N2" s="15"/>
      <c r="O2" s="15"/>
      <c r="P2" s="15"/>
      <c r="Q2" s="15"/>
      <c r="R2" s="16"/>
      <c r="U2" s="18" t="s">
        <v>1</v>
      </c>
      <c r="V2" s="18"/>
      <c r="W2" s="18"/>
      <c r="X2" s="18"/>
      <c r="Y2" s="18"/>
      <c r="Z2" s="18"/>
      <c r="AA2" s="19"/>
      <c r="AB2" s="19"/>
      <c r="AC2" s="19"/>
    </row>
    <row r="3" spans="1:26" ht="24" customHeight="1" thickBot="1">
      <c r="A3" s="20" t="s">
        <v>2</v>
      </c>
      <c r="B3" s="103" t="s">
        <v>3</v>
      </c>
      <c r="C3" s="104"/>
      <c r="D3" s="21" t="s">
        <v>4</v>
      </c>
      <c r="E3" s="22" t="s">
        <v>5</v>
      </c>
      <c r="F3" s="23" t="s">
        <v>6</v>
      </c>
      <c r="G3" s="24" t="s">
        <v>7</v>
      </c>
      <c r="H3" s="22" t="s">
        <v>8</v>
      </c>
      <c r="I3" s="23" t="s">
        <v>9</v>
      </c>
      <c r="J3" s="24" t="s">
        <v>10</v>
      </c>
      <c r="K3" s="22" t="s">
        <v>11</v>
      </c>
      <c r="L3" s="23" t="s">
        <v>12</v>
      </c>
      <c r="M3" s="25" t="s">
        <v>13</v>
      </c>
      <c r="N3" s="26" t="s">
        <v>14</v>
      </c>
      <c r="O3" s="27" t="s">
        <v>15</v>
      </c>
      <c r="P3" s="27" t="s">
        <v>16</v>
      </c>
      <c r="Q3" s="27" t="s">
        <v>17</v>
      </c>
      <c r="R3" s="28" t="s">
        <v>18</v>
      </c>
      <c r="T3" s="17" t="s">
        <v>19</v>
      </c>
      <c r="U3" s="17" t="s">
        <v>20</v>
      </c>
      <c r="V3" s="29" t="s">
        <v>21</v>
      </c>
      <c r="W3" s="17" t="s">
        <v>22</v>
      </c>
      <c r="X3" s="17" t="s">
        <v>21</v>
      </c>
      <c r="Y3" s="17" t="s">
        <v>20</v>
      </c>
      <c r="Z3" s="17" t="s">
        <v>19</v>
      </c>
    </row>
    <row r="4" spans="1:26" s="19" customFormat="1" ht="11.25">
      <c r="A4" s="30">
        <v>6</v>
      </c>
      <c r="B4" s="31" t="s">
        <v>23</v>
      </c>
      <c r="C4" s="32" t="s">
        <v>24</v>
      </c>
      <c r="D4" s="33" t="s">
        <v>25</v>
      </c>
      <c r="E4" s="34">
        <v>0</v>
      </c>
      <c r="F4" s="34">
        <v>0</v>
      </c>
      <c r="G4" s="34">
        <v>0</v>
      </c>
      <c r="H4" s="34">
        <v>11795.97</v>
      </c>
      <c r="I4" s="34">
        <v>24143.22</v>
      </c>
      <c r="J4" s="34">
        <v>24608.58</v>
      </c>
      <c r="K4" s="34">
        <v>20339.36</v>
      </c>
      <c r="L4" s="35">
        <v>22056.6</v>
      </c>
      <c r="M4" s="36">
        <v>22056.6</v>
      </c>
      <c r="N4" s="37">
        <v>24629.1</v>
      </c>
      <c r="O4" s="38">
        <v>25500</v>
      </c>
      <c r="P4" s="38"/>
      <c r="Q4" s="38">
        <f aca="true" t="shared" si="0" ref="Q4:Q35">SUM(O4:P4)</f>
        <v>25500</v>
      </c>
      <c r="R4" s="39"/>
      <c r="W4" s="19">
        <f aca="true" t="shared" si="1" ref="W4:W9">IF(SUM(K4:Q4)=0,0,"")</f>
      </c>
      <c r="X4" s="19">
        <f aca="true" t="shared" si="2" ref="X4:X9">IF(SUM(L4:Q4)=0,0,"")</f>
      </c>
      <c r="Y4" s="19">
        <f aca="true" t="shared" si="3" ref="Y4:Y9">IF(SUM(M4:Q4)=0,0,"")</f>
      </c>
      <c r="Z4" s="19">
        <f aca="true" t="shared" si="4" ref="Z4:Z9">IF(SUM(N4:Q4)=0,0,"")</f>
      </c>
    </row>
    <row r="5" spans="1:26" s="19" customFormat="1" ht="11.25">
      <c r="A5" s="30">
        <v>6</v>
      </c>
      <c r="B5" s="31" t="s">
        <v>23</v>
      </c>
      <c r="C5" s="32" t="s">
        <v>26</v>
      </c>
      <c r="D5" s="33" t="s">
        <v>27</v>
      </c>
      <c r="E5" s="34">
        <v>0</v>
      </c>
      <c r="F5" s="34">
        <v>0</v>
      </c>
      <c r="G5" s="34">
        <v>0</v>
      </c>
      <c r="H5" s="34">
        <v>3720</v>
      </c>
      <c r="I5" s="34">
        <v>6384</v>
      </c>
      <c r="J5" s="34">
        <v>6372</v>
      </c>
      <c r="K5" s="34">
        <v>6312</v>
      </c>
      <c r="L5" s="35">
        <v>6312</v>
      </c>
      <c r="M5" s="36">
        <v>6311.76</v>
      </c>
      <c r="N5" s="37">
        <v>6810.48</v>
      </c>
      <c r="O5" s="38">
        <v>6900</v>
      </c>
      <c r="P5" s="38"/>
      <c r="Q5" s="38">
        <f t="shared" si="0"/>
        <v>6900</v>
      </c>
      <c r="R5" s="39"/>
      <c r="W5" s="19">
        <f t="shared" si="1"/>
      </c>
      <c r="X5" s="19">
        <f t="shared" si="2"/>
      </c>
      <c r="Y5" s="19">
        <f t="shared" si="3"/>
      </c>
      <c r="Z5" s="19">
        <f t="shared" si="4"/>
      </c>
    </row>
    <row r="6" spans="1:26" s="19" customFormat="1" ht="11.25">
      <c r="A6" s="30">
        <v>6</v>
      </c>
      <c r="B6" s="31" t="s">
        <v>23</v>
      </c>
      <c r="C6" s="32" t="s">
        <v>28</v>
      </c>
      <c r="D6" s="33" t="s">
        <v>29</v>
      </c>
      <c r="E6" s="34">
        <v>38.71</v>
      </c>
      <c r="F6" s="34">
        <v>13.92</v>
      </c>
      <c r="G6" s="34">
        <v>136.52</v>
      </c>
      <c r="H6" s="34">
        <v>87.21</v>
      </c>
      <c r="I6" s="34">
        <v>259.46</v>
      </c>
      <c r="J6" s="34">
        <v>526.67</v>
      </c>
      <c r="K6" s="34">
        <v>189.2</v>
      </c>
      <c r="L6" s="35">
        <v>411.93</v>
      </c>
      <c r="M6" s="36">
        <v>393.53</v>
      </c>
      <c r="N6" s="37">
        <v>385.82</v>
      </c>
      <c r="O6" s="38">
        <v>500</v>
      </c>
      <c r="P6" s="38"/>
      <c r="Q6" s="38">
        <f t="shared" si="0"/>
        <v>500</v>
      </c>
      <c r="R6" s="39"/>
      <c r="W6" s="19">
        <f t="shared" si="1"/>
      </c>
      <c r="X6" s="19">
        <f t="shared" si="2"/>
      </c>
      <c r="Y6" s="19">
        <f t="shared" si="3"/>
      </c>
      <c r="Z6" s="19">
        <f t="shared" si="4"/>
      </c>
    </row>
    <row r="7" spans="1:26" ht="11.25">
      <c r="A7" s="83">
        <v>6</v>
      </c>
      <c r="B7" s="84" t="s">
        <v>23</v>
      </c>
      <c r="C7" s="85" t="s">
        <v>30</v>
      </c>
      <c r="D7" s="86" t="s">
        <v>31</v>
      </c>
      <c r="E7" s="87">
        <v>28377.52</v>
      </c>
      <c r="F7" s="87">
        <v>30403.33</v>
      </c>
      <c r="G7" s="87">
        <v>74537.68</v>
      </c>
      <c r="H7" s="87">
        <v>63478.29</v>
      </c>
      <c r="I7" s="87">
        <v>60000</v>
      </c>
      <c r="J7" s="87">
        <v>68297.51</v>
      </c>
      <c r="K7" s="87">
        <v>35663.18</v>
      </c>
      <c r="L7" s="89">
        <v>20090.51</v>
      </c>
      <c r="M7" s="90">
        <v>28203.21</v>
      </c>
      <c r="N7" s="91">
        <v>25858.5</v>
      </c>
      <c r="O7" s="92">
        <v>110000</v>
      </c>
      <c r="P7" s="81">
        <v>25700</v>
      </c>
      <c r="Q7" s="92">
        <f t="shared" si="0"/>
        <v>135700</v>
      </c>
      <c r="R7" s="93"/>
      <c r="S7" s="19"/>
      <c r="W7" s="17">
        <f t="shared" si="1"/>
      </c>
      <c r="X7" s="17">
        <f t="shared" si="2"/>
      </c>
      <c r="Y7" s="17">
        <f t="shared" si="3"/>
      </c>
      <c r="Z7" s="17">
        <f t="shared" si="4"/>
      </c>
    </row>
    <row r="8" spans="1:26" ht="11.25">
      <c r="A8" s="30">
        <v>6</v>
      </c>
      <c r="B8" s="31" t="s">
        <v>23</v>
      </c>
      <c r="C8" s="32" t="s">
        <v>32</v>
      </c>
      <c r="D8" s="33" t="s">
        <v>33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1154.93</v>
      </c>
      <c r="L8" s="35">
        <v>2739.26</v>
      </c>
      <c r="M8" s="36">
        <v>1961.22</v>
      </c>
      <c r="N8" s="37">
        <v>870.69</v>
      </c>
      <c r="O8" s="38">
        <v>2800</v>
      </c>
      <c r="P8" s="38"/>
      <c r="Q8" s="38">
        <f t="shared" si="0"/>
        <v>2800</v>
      </c>
      <c r="R8" s="39"/>
      <c r="S8" s="19"/>
      <c r="W8" s="17">
        <f t="shared" si="1"/>
      </c>
      <c r="X8" s="17">
        <f t="shared" si="2"/>
      </c>
      <c r="Y8" s="17">
        <f t="shared" si="3"/>
      </c>
      <c r="Z8" s="17">
        <f t="shared" si="4"/>
      </c>
    </row>
    <row r="9" spans="1:26" ht="11.25">
      <c r="A9" s="30">
        <v>6</v>
      </c>
      <c r="B9" s="31" t="s">
        <v>23</v>
      </c>
      <c r="C9" s="32" t="s">
        <v>34</v>
      </c>
      <c r="D9" s="33" t="s">
        <v>35</v>
      </c>
      <c r="E9" s="34">
        <v>37747.68</v>
      </c>
      <c r="F9" s="34">
        <v>37688.13</v>
      </c>
      <c r="G9" s="34">
        <v>43092.96</v>
      </c>
      <c r="H9" s="34">
        <v>39443.74</v>
      </c>
      <c r="I9" s="34">
        <v>46919.75</v>
      </c>
      <c r="J9" s="34">
        <v>41297.33</v>
      </c>
      <c r="K9" s="34">
        <v>41904.1</v>
      </c>
      <c r="L9" s="35">
        <v>46636.43</v>
      </c>
      <c r="M9" s="36">
        <v>50692.42</v>
      </c>
      <c r="N9" s="37">
        <v>42428.87</v>
      </c>
      <c r="O9" s="38">
        <v>48000</v>
      </c>
      <c r="P9" s="38"/>
      <c r="Q9" s="38">
        <f t="shared" si="0"/>
        <v>48000</v>
      </c>
      <c r="R9" s="39"/>
      <c r="S9" s="19"/>
      <c r="W9" s="17">
        <f t="shared" si="1"/>
      </c>
      <c r="X9" s="17">
        <f t="shared" si="2"/>
      </c>
      <c r="Y9" s="17">
        <f t="shared" si="3"/>
      </c>
      <c r="Z9" s="17">
        <f t="shared" si="4"/>
      </c>
    </row>
    <row r="10" spans="1:26" ht="11.25">
      <c r="A10" s="83">
        <v>6</v>
      </c>
      <c r="B10" s="84" t="s">
        <v>23</v>
      </c>
      <c r="C10" s="85" t="s">
        <v>36</v>
      </c>
      <c r="D10" s="86" t="s">
        <v>37</v>
      </c>
      <c r="E10" s="87">
        <v>6742.38</v>
      </c>
      <c r="F10" s="87">
        <v>9461.58</v>
      </c>
      <c r="G10" s="87">
        <v>8435.57</v>
      </c>
      <c r="H10" s="87">
        <v>7669.6</v>
      </c>
      <c r="I10" s="87">
        <v>5912.38</v>
      </c>
      <c r="J10" s="87">
        <v>9608.4</v>
      </c>
      <c r="K10" s="87">
        <v>7183.36</v>
      </c>
      <c r="L10" s="89">
        <v>7395.21</v>
      </c>
      <c r="M10" s="90">
        <v>6711.79</v>
      </c>
      <c r="N10" s="91">
        <v>8286.77</v>
      </c>
      <c r="O10" s="92">
        <v>9500</v>
      </c>
      <c r="P10" s="81">
        <v>800</v>
      </c>
      <c r="Q10" s="92">
        <f t="shared" si="0"/>
        <v>10300</v>
      </c>
      <c r="R10" s="93"/>
      <c r="S10" s="19"/>
      <c r="T10" s="17" t="e">
        <f>IF(#REF!=0,0,"")</f>
        <v>#REF!</v>
      </c>
      <c r="U10" s="17" t="e">
        <f>IF(#REF!=0,0,"")</f>
        <v>#REF!</v>
      </c>
      <c r="V10" s="17" t="e">
        <f>IF(#REF!=0,0,"")</f>
        <v>#REF!</v>
      </c>
      <c r="W10" s="17" t="e">
        <f>IF(#REF!=0,0,"")</f>
        <v>#REF!</v>
      </c>
      <c r="X10" s="17" t="e">
        <f>IF(#REF!=0,0,"")</f>
        <v>#REF!</v>
      </c>
      <c r="Y10" s="17" t="e">
        <f>IF(#REF!=0,0,"")</f>
        <v>#REF!</v>
      </c>
      <c r="Z10" s="17" t="e">
        <f>IF(#REF!=0,0,"")</f>
        <v>#REF!</v>
      </c>
    </row>
    <row r="11" spans="1:26" ht="11.25">
      <c r="A11" s="30">
        <v>6</v>
      </c>
      <c r="B11" s="31" t="s">
        <v>23</v>
      </c>
      <c r="C11" s="32" t="s">
        <v>38</v>
      </c>
      <c r="D11" s="33" t="s">
        <v>39</v>
      </c>
      <c r="E11" s="34">
        <v>10357.28</v>
      </c>
      <c r="F11" s="34">
        <v>9890.38</v>
      </c>
      <c r="G11" s="34">
        <v>11217.5</v>
      </c>
      <c r="H11" s="34">
        <v>3887.75</v>
      </c>
      <c r="I11" s="34">
        <v>9640.53</v>
      </c>
      <c r="J11" s="34">
        <v>9151.7</v>
      </c>
      <c r="K11" s="34">
        <v>7903.42</v>
      </c>
      <c r="L11" s="35">
        <v>7666.77</v>
      </c>
      <c r="M11" s="36">
        <v>9491.23</v>
      </c>
      <c r="N11" s="37">
        <v>8958.85</v>
      </c>
      <c r="O11" s="38">
        <v>9500</v>
      </c>
      <c r="P11" s="38"/>
      <c r="Q11" s="38">
        <f t="shared" si="0"/>
        <v>9500</v>
      </c>
      <c r="R11" s="39"/>
      <c r="S11" s="19"/>
      <c r="T11" s="17" t="e">
        <f>IF(#REF!=0,0,"")</f>
        <v>#REF!</v>
      </c>
      <c r="U11" s="17" t="e">
        <f>IF(#REF!=0,0,"")</f>
        <v>#REF!</v>
      </c>
      <c r="V11" s="17" t="e">
        <f>IF(#REF!=0,0,"")</f>
        <v>#REF!</v>
      </c>
      <c r="W11" s="17" t="e">
        <f>IF(#REF!=0,0,"")</f>
        <v>#REF!</v>
      </c>
      <c r="X11" s="17" t="e">
        <f>IF(#REF!=0,0,"")</f>
        <v>#REF!</v>
      </c>
      <c r="Y11" s="17" t="e">
        <f>IF(#REF!=0,0,"")</f>
        <v>#REF!</v>
      </c>
      <c r="Z11" s="17" t="e">
        <f>IF(#REF!=0,0,"")</f>
        <v>#REF!</v>
      </c>
    </row>
    <row r="12" spans="1:26" ht="11.25">
      <c r="A12" s="30">
        <v>6</v>
      </c>
      <c r="B12" s="40" t="s">
        <v>23</v>
      </c>
      <c r="C12" s="41" t="s">
        <v>40</v>
      </c>
      <c r="D12" s="42" t="s">
        <v>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4">
        <v>479.62</v>
      </c>
      <c r="L12" s="36">
        <v>479.62</v>
      </c>
      <c r="M12" s="36">
        <v>479.62</v>
      </c>
      <c r="N12" s="37">
        <v>479.62</v>
      </c>
      <c r="O12" s="38">
        <v>500</v>
      </c>
      <c r="P12" s="38"/>
      <c r="Q12" s="38">
        <f t="shared" si="0"/>
        <v>500</v>
      </c>
      <c r="R12" s="39"/>
      <c r="S12" s="19"/>
      <c r="T12" s="17" t="e">
        <f>IF(#REF!=0,0,"")</f>
        <v>#REF!</v>
      </c>
      <c r="U12" s="17" t="e">
        <f>IF(#REF!=0,0,"")</f>
        <v>#REF!</v>
      </c>
      <c r="V12" s="17" t="e">
        <f>IF(#REF!=0,0,"")</f>
        <v>#REF!</v>
      </c>
      <c r="W12" s="17" t="e">
        <f>IF(#REF!=0,0,"")</f>
        <v>#REF!</v>
      </c>
      <c r="X12" s="17" t="e">
        <f>IF(#REF!=0,0,"")</f>
        <v>#REF!</v>
      </c>
      <c r="Y12" s="17" t="e">
        <f>IF(#REF!=0,0,"")</f>
        <v>#REF!</v>
      </c>
      <c r="Z12" s="17" t="e">
        <f>IF(#REF!=0,0,"")</f>
        <v>#REF!</v>
      </c>
    </row>
    <row r="13" spans="1:26" ht="11.25">
      <c r="A13" s="72">
        <v>6</v>
      </c>
      <c r="B13" s="73" t="s">
        <v>23</v>
      </c>
      <c r="C13" s="74">
        <v>6559</v>
      </c>
      <c r="D13" s="75" t="s">
        <v>42</v>
      </c>
      <c r="E13" s="76"/>
      <c r="F13" s="76"/>
      <c r="G13" s="76"/>
      <c r="H13" s="76"/>
      <c r="I13" s="76"/>
      <c r="J13" s="76"/>
      <c r="K13" s="77"/>
      <c r="L13" s="78"/>
      <c r="M13" s="78"/>
      <c r="N13" s="79">
        <v>0</v>
      </c>
      <c r="O13" s="80">
        <v>0</v>
      </c>
      <c r="P13" s="81">
        <v>1300</v>
      </c>
      <c r="Q13" s="80">
        <f t="shared" si="0"/>
        <v>1300</v>
      </c>
      <c r="R13" s="82"/>
      <c r="S13" s="19"/>
      <c r="T13" s="17">
        <f>IF(SUM(L13:N13)=0,IF(SUM(L17:N18)=0,0,IF(SUM(L13:N13)=0,"","")))</f>
      </c>
      <c r="U13" s="17">
        <f>IF(SUM(M13:O13)=0,IF(SUM(M17:O18)=0,0,IF(SUM(M13:O13)=0,"","")))</f>
      </c>
      <c r="V13" s="17">
        <f>IF(SUM(L13:O13)=0,IF(SUM(L17:O18)=0,0,IF(SUM(L13:O13)=0,"","")))</f>
      </c>
      <c r="W13" s="17" t="b">
        <f>IF(SUM(K13:Q13)=0,IF(SUM(K17:Q18)=0,0,IF(SUM(K13:Q13)=0,"","")))</f>
        <v>0</v>
      </c>
      <c r="X13" s="17" t="b">
        <f>IF(SUM(L13:Q13)=0,IF(SUM(L17:Q18)=0,0,IF(SUM(L13:Q13)=0,"","")))</f>
        <v>0</v>
      </c>
      <c r="Y13" s="17" t="b">
        <f>IF(SUM(M13:Q13)=0,IF(SUM(M17:Q18)=0,0,IF(SUM(M13:Q13)=0,"","")))</f>
        <v>0</v>
      </c>
      <c r="Z13" s="17" t="b">
        <f>IF(SUM(N13:Q13)=0,IF(SUM(N17:Q18)=0,0,IF(SUM(N13:Q13)=0,"","")))</f>
        <v>0</v>
      </c>
    </row>
    <row r="14" spans="1:26" s="19" customFormat="1" ht="11.25">
      <c r="A14" s="30">
        <v>6</v>
      </c>
      <c r="B14" s="31" t="s">
        <v>43</v>
      </c>
      <c r="C14" s="32" t="s">
        <v>44</v>
      </c>
      <c r="D14" s="33" t="s">
        <v>45</v>
      </c>
      <c r="E14" s="34">
        <v>1237.05</v>
      </c>
      <c r="F14" s="34">
        <v>1100</v>
      </c>
      <c r="G14" s="34">
        <v>750</v>
      </c>
      <c r="H14" s="34">
        <v>692.08</v>
      </c>
      <c r="I14" s="34">
        <v>400</v>
      </c>
      <c r="J14" s="34">
        <v>800</v>
      </c>
      <c r="K14" s="45">
        <v>1050</v>
      </c>
      <c r="L14" s="35">
        <v>1100</v>
      </c>
      <c r="M14" s="36">
        <v>550</v>
      </c>
      <c r="N14" s="37">
        <v>500</v>
      </c>
      <c r="O14" s="38">
        <v>1000</v>
      </c>
      <c r="P14" s="38"/>
      <c r="Q14" s="38">
        <f t="shared" si="0"/>
        <v>1000</v>
      </c>
      <c r="R14" s="39"/>
      <c r="T14" s="19">
        <f aca="true" t="shared" si="5" ref="T14:U16">IF(SUM(L14:N14)=0,0,"")</f>
      </c>
      <c r="U14" s="19">
        <f t="shared" si="5"/>
      </c>
      <c r="V14" s="19">
        <f>IF(SUM(L14:O14)=0,0,"")</f>
      </c>
      <c r="W14" s="19">
        <f>IF(SUM(K14:Q14)=0,0,"")</f>
      </c>
      <c r="X14" s="19">
        <f>IF(SUM(L14:Q14)=0,0,"")</f>
      </c>
      <c r="Y14" s="19">
        <f>IF(SUM(M14:Q14)=0,0,"")</f>
      </c>
      <c r="Z14" s="19">
        <f>IF(SUM(N14:Q14)=0,0,"")</f>
      </c>
    </row>
    <row r="15" spans="1:26" s="19" customFormat="1" ht="11.25">
      <c r="A15" s="30">
        <v>6</v>
      </c>
      <c r="B15" s="31" t="s">
        <v>43</v>
      </c>
      <c r="C15" s="32" t="s">
        <v>46</v>
      </c>
      <c r="D15" s="33" t="s">
        <v>47</v>
      </c>
      <c r="E15" s="34">
        <v>5118.42</v>
      </c>
      <c r="F15" s="34">
        <v>5112.77</v>
      </c>
      <c r="G15" s="34">
        <v>5673.55</v>
      </c>
      <c r="H15" s="34">
        <v>5548.19</v>
      </c>
      <c r="I15" s="34">
        <v>5193.75</v>
      </c>
      <c r="J15" s="34">
        <v>6206.39</v>
      </c>
      <c r="K15" s="45">
        <v>2398.55</v>
      </c>
      <c r="L15" s="35">
        <v>590.5</v>
      </c>
      <c r="M15" s="36">
        <v>203.82</v>
      </c>
      <c r="N15" s="37">
        <v>356.17</v>
      </c>
      <c r="O15" s="38">
        <v>1000</v>
      </c>
      <c r="P15" s="105">
        <v>-500</v>
      </c>
      <c r="Q15" s="38">
        <f t="shared" si="0"/>
        <v>500</v>
      </c>
      <c r="R15" s="39"/>
      <c r="T15" s="19">
        <f t="shared" si="5"/>
      </c>
      <c r="U15" s="19">
        <f t="shared" si="5"/>
      </c>
      <c r="V15" s="19">
        <f>IF(SUM(L15:O15)=0,0,"")</f>
      </c>
      <c r="W15" s="19">
        <f>IF(SUM(K15:Q15)=0,0,"")</f>
      </c>
      <c r="X15" s="19">
        <f>IF(SUM(L15:Q15)=0,0,"")</f>
      </c>
      <c r="Y15" s="19">
        <f>IF(SUM(M15:Q15)=0,0,"")</f>
      </c>
      <c r="Z15" s="19">
        <f>IF(SUM(N15:Q15)=0,0,"")</f>
      </c>
    </row>
    <row r="16" spans="1:26" s="19" customFormat="1" ht="11.25">
      <c r="A16" s="83">
        <v>6</v>
      </c>
      <c r="B16" s="84" t="s">
        <v>48</v>
      </c>
      <c r="C16" s="85" t="s">
        <v>49</v>
      </c>
      <c r="D16" s="86" t="s">
        <v>50</v>
      </c>
      <c r="E16" s="87">
        <v>782.34</v>
      </c>
      <c r="F16" s="87">
        <v>0</v>
      </c>
      <c r="G16" s="87">
        <v>33.15</v>
      </c>
      <c r="H16" s="87">
        <v>0</v>
      </c>
      <c r="I16" s="87">
        <v>0</v>
      </c>
      <c r="J16" s="87">
        <v>0</v>
      </c>
      <c r="K16" s="88">
        <v>43.55</v>
      </c>
      <c r="L16" s="89">
        <v>0</v>
      </c>
      <c r="M16" s="90">
        <v>88.77</v>
      </c>
      <c r="N16" s="91">
        <v>0</v>
      </c>
      <c r="O16" s="92">
        <v>100</v>
      </c>
      <c r="P16" s="81">
        <v>4900</v>
      </c>
      <c r="Q16" s="92">
        <f t="shared" si="0"/>
        <v>5000</v>
      </c>
      <c r="R16" s="93"/>
      <c r="T16" s="19">
        <f t="shared" si="5"/>
      </c>
      <c r="U16" s="19">
        <f t="shared" si="5"/>
      </c>
      <c r="V16" s="19">
        <f>IF(SUM(L16:O16)=0,0,"")</f>
      </c>
      <c r="W16" s="19">
        <f>IF(SUM(K16:Q16)=0,0,"")</f>
      </c>
      <c r="X16" s="19">
        <f>IF(SUM(L16:Q16)=0,0,"")</f>
      </c>
      <c r="Y16" s="19">
        <f>IF(SUM(M16:Q16)=0,0,"")</f>
      </c>
      <c r="Z16" s="19">
        <f>IF(SUM(N16:Q16)=0,0,"")</f>
      </c>
    </row>
    <row r="17" spans="1:26" ht="11.25">
      <c r="A17" s="30">
        <v>6</v>
      </c>
      <c r="B17" s="31" t="s">
        <v>48</v>
      </c>
      <c r="C17" s="32" t="s">
        <v>51</v>
      </c>
      <c r="D17" s="33" t="s">
        <v>52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235.62</v>
      </c>
      <c r="M17" s="36">
        <v>0</v>
      </c>
      <c r="N17" s="37">
        <v>213.68</v>
      </c>
      <c r="O17" s="38">
        <v>300</v>
      </c>
      <c r="P17" s="38"/>
      <c r="Q17" s="38">
        <f t="shared" si="0"/>
        <v>300</v>
      </c>
      <c r="R17" s="39"/>
      <c r="S17" s="19"/>
      <c r="T17" s="17">
        <f aca="true" t="shared" si="6" ref="T17:U19">IF($U$13=0,0,"")</f>
      </c>
      <c r="U17" s="17">
        <f t="shared" si="6"/>
      </c>
      <c r="V17" s="17">
        <f>IF($V$13=0,0,"")</f>
      </c>
      <c r="W17" s="17">
        <f>IF($W$13=0,0,"")</f>
      </c>
      <c r="X17" s="17">
        <f>IF($X$13=0,0,"")</f>
      </c>
      <c r="Y17" s="17">
        <f>IF($Y$13=0,0,"")</f>
      </c>
      <c r="Z17" s="17">
        <f>IF($Z$13=0,0,"")</f>
      </c>
    </row>
    <row r="18" spans="1:26" ht="11.25">
      <c r="A18" s="94">
        <v>6</v>
      </c>
      <c r="B18" s="95" t="s">
        <v>48</v>
      </c>
      <c r="C18" s="96">
        <v>5316</v>
      </c>
      <c r="D18" s="97" t="s">
        <v>53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0"/>
      <c r="M18" s="90">
        <v>0</v>
      </c>
      <c r="N18" s="91">
        <v>0</v>
      </c>
      <c r="O18" s="92">
        <v>0</v>
      </c>
      <c r="P18" s="81">
        <v>9000</v>
      </c>
      <c r="Q18" s="92">
        <f t="shared" si="0"/>
        <v>9000</v>
      </c>
      <c r="R18" s="93"/>
      <c r="S18" s="19"/>
      <c r="T18" s="17">
        <f t="shared" si="6"/>
      </c>
      <c r="U18" s="17">
        <f t="shared" si="6"/>
      </c>
      <c r="V18" s="17">
        <f>IF($V$13=0,0,"")</f>
      </c>
      <c r="W18" s="17">
        <f>IF($W$13=0,0,"")</f>
      </c>
      <c r="X18" s="17">
        <f>IF($X$13=0,0,"")</f>
      </c>
      <c r="Y18" s="17">
        <f>IF($Y$13=0,0,"")</f>
      </c>
      <c r="Z18" s="17">
        <f>IF($Z$13=0,0,"")</f>
      </c>
    </row>
    <row r="19" spans="1:26" ht="11.25">
      <c r="A19" s="94">
        <v>6</v>
      </c>
      <c r="B19" s="95" t="s">
        <v>48</v>
      </c>
      <c r="C19" s="96">
        <v>5317</v>
      </c>
      <c r="D19" s="97" t="s">
        <v>54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9">
        <v>0</v>
      </c>
      <c r="L19" s="90"/>
      <c r="M19" s="90">
        <v>0</v>
      </c>
      <c r="N19" s="91">
        <v>0</v>
      </c>
      <c r="O19" s="92">
        <v>0</v>
      </c>
      <c r="P19" s="81">
        <v>3000</v>
      </c>
      <c r="Q19" s="92">
        <f t="shared" si="0"/>
        <v>3000</v>
      </c>
      <c r="R19" s="93"/>
      <c r="S19" s="19"/>
      <c r="T19" s="17">
        <f t="shared" si="6"/>
      </c>
      <c r="U19" s="17">
        <f t="shared" si="6"/>
      </c>
      <c r="V19" s="17">
        <f>IF($V$13=0,0,"")</f>
      </c>
      <c r="W19" s="17">
        <f>IF($W$13=0,0,"")</f>
      </c>
      <c r="X19" s="17">
        <f>IF($X$13=0,0,"")</f>
      </c>
      <c r="Y19" s="17">
        <f>IF($Y$13=0,0,"")</f>
      </c>
      <c r="Z19" s="17">
        <f>IF($Z$13=0,0,"")</f>
      </c>
    </row>
    <row r="20" spans="1:26" ht="11.25">
      <c r="A20" s="30">
        <v>6</v>
      </c>
      <c r="B20" s="40">
        <v>110</v>
      </c>
      <c r="C20" s="41">
        <v>5000</v>
      </c>
      <c r="D20" s="33" t="s">
        <v>55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5">
        <v>0</v>
      </c>
      <c r="L20" s="35">
        <v>1543.4</v>
      </c>
      <c r="M20" s="36">
        <v>119.38</v>
      </c>
      <c r="N20" s="37">
        <v>497.07</v>
      </c>
      <c r="O20" s="38">
        <v>500</v>
      </c>
      <c r="P20" s="38"/>
      <c r="Q20" s="38">
        <f t="shared" si="0"/>
        <v>500</v>
      </c>
      <c r="R20" s="39"/>
      <c r="S20" s="19"/>
      <c r="T20" s="17" t="b">
        <f>IF(SUM(L20:N20)=0,IF(SUM(L47:N48)=0,0,IF(SUM(L20:N20)=0,"","")))</f>
        <v>0</v>
      </c>
      <c r="U20" s="17" t="b">
        <f>IF(SUM(M20:O20)=0,IF(SUM(M47:O48)=0,0,IF(SUM(M20:O20)=0,"","")))</f>
        <v>0</v>
      </c>
      <c r="V20" s="17" t="b">
        <f>IF(SUM(L20:O20)=0,IF(SUM(L47:O48)=0,0,IF(SUM(L20:O20)=0,"","")))</f>
        <v>0</v>
      </c>
      <c r="W20" s="17" t="b">
        <f>IF(SUM(K20:Q20)=0,IF(SUM(K47:Q48)=0,0,IF(SUM(K20:Q20)=0,"","")))</f>
        <v>0</v>
      </c>
      <c r="X20" s="17" t="b">
        <f>IF(SUM(L20:Q20)=0,IF(SUM(L47:Q48)=0,0,IF(SUM(L20:Q20)=0,"","")))</f>
        <v>0</v>
      </c>
      <c r="Y20" s="17" t="b">
        <f>IF(SUM(M20:Q20)=0,IF(SUM(M47:Q48)=0,0,IF(SUM(M20:Q20)=0,"","")))</f>
        <v>0</v>
      </c>
      <c r="Z20" s="17" t="b">
        <f>IF(SUM(N20:Q20)=0,IF(SUM(N47:Q48)=0,0,IF(SUM(N20:Q20)=0,"","")))</f>
        <v>0</v>
      </c>
    </row>
    <row r="21" spans="1:26" ht="11.25">
      <c r="A21" s="30">
        <v>6</v>
      </c>
      <c r="B21" s="31" t="s">
        <v>56</v>
      </c>
      <c r="C21" s="32" t="s">
        <v>57</v>
      </c>
      <c r="D21" s="33" t="s">
        <v>58</v>
      </c>
      <c r="E21" s="34">
        <v>6942.4</v>
      </c>
      <c r="F21" s="34">
        <v>16257.28</v>
      </c>
      <c r="G21" s="34">
        <v>16992.9</v>
      </c>
      <c r="H21" s="34">
        <v>8135.38</v>
      </c>
      <c r="I21" s="34">
        <v>20456.7</v>
      </c>
      <c r="J21" s="34">
        <v>45000</v>
      </c>
      <c r="K21" s="44">
        <v>23487</v>
      </c>
      <c r="L21" s="35">
        <v>24378.01</v>
      </c>
      <c r="M21" s="36">
        <v>101000</v>
      </c>
      <c r="N21" s="37">
        <v>22509.87</v>
      </c>
      <c r="O21" s="38">
        <v>50000</v>
      </c>
      <c r="P21" s="38"/>
      <c r="Q21" s="38">
        <f t="shared" si="0"/>
        <v>50000</v>
      </c>
      <c r="R21" s="39"/>
      <c r="S21" s="19"/>
      <c r="T21" s="17">
        <f aca="true" t="shared" si="7" ref="T21:U46">IF(SUM(L21:N21)=0,0,"")</f>
      </c>
      <c r="U21" s="17">
        <f t="shared" si="7"/>
      </c>
      <c r="V21" s="17">
        <f aca="true" t="shared" si="8" ref="V21:V46">IF(SUM(L21:O21)=0,0,"")</f>
      </c>
      <c r="W21" s="17">
        <f aca="true" t="shared" si="9" ref="W21:W35">IF(SUM(K21:Q21)=0,0,"")</f>
      </c>
      <c r="X21" s="17">
        <f aca="true" t="shared" si="10" ref="X21:X46">IF(SUM(L21:Q21)=0,0,"")</f>
      </c>
      <c r="Y21" s="17">
        <f aca="true" t="shared" si="11" ref="Y21:Y35">IF(SUM(M21:Q21)=0,0,"")</f>
      </c>
      <c r="Z21" s="17">
        <f aca="true" t="shared" si="12" ref="Z21:Z46">IF(SUM(N21:Q21)=0,0,"")</f>
      </c>
    </row>
    <row r="22" spans="1:26" ht="11.25">
      <c r="A22" s="30">
        <v>6</v>
      </c>
      <c r="B22" s="31" t="s">
        <v>56</v>
      </c>
      <c r="C22" s="32" t="s">
        <v>34</v>
      </c>
      <c r="D22" s="33" t="s">
        <v>35</v>
      </c>
      <c r="E22" s="34">
        <v>27440.2</v>
      </c>
      <c r="F22" s="34">
        <v>28878.54</v>
      </c>
      <c r="G22" s="34">
        <v>26489.14</v>
      </c>
      <c r="H22" s="34">
        <v>16811.66</v>
      </c>
      <c r="I22" s="34">
        <v>24491.05</v>
      </c>
      <c r="J22" s="34">
        <v>22785</v>
      </c>
      <c r="K22" s="44">
        <v>22291.16</v>
      </c>
      <c r="L22" s="35">
        <v>20899.37</v>
      </c>
      <c r="M22" s="36">
        <v>26390.04</v>
      </c>
      <c r="N22" s="37">
        <v>21410.58</v>
      </c>
      <c r="O22" s="38">
        <v>24000</v>
      </c>
      <c r="P22" s="38"/>
      <c r="Q22" s="38">
        <f t="shared" si="0"/>
        <v>24000</v>
      </c>
      <c r="R22" s="39"/>
      <c r="S22" s="19"/>
      <c r="T22" s="17">
        <f t="shared" si="7"/>
      </c>
      <c r="U22" s="17">
        <f t="shared" si="7"/>
      </c>
      <c r="V22" s="17">
        <f t="shared" si="8"/>
      </c>
      <c r="W22" s="17">
        <f t="shared" si="9"/>
      </c>
      <c r="X22" s="17">
        <f t="shared" si="10"/>
      </c>
      <c r="Y22" s="17">
        <f t="shared" si="11"/>
      </c>
      <c r="Z22" s="17">
        <f t="shared" si="12"/>
      </c>
    </row>
    <row r="23" spans="1:26" ht="11.25">
      <c r="A23" s="83">
        <v>6</v>
      </c>
      <c r="B23" s="84" t="s">
        <v>56</v>
      </c>
      <c r="C23" s="85" t="s">
        <v>36</v>
      </c>
      <c r="D23" s="86" t="s">
        <v>37</v>
      </c>
      <c r="E23" s="87">
        <v>5761.69</v>
      </c>
      <c r="F23" s="87">
        <v>7124.03</v>
      </c>
      <c r="G23" s="87">
        <v>7484.86</v>
      </c>
      <c r="H23" s="87">
        <v>6157.43</v>
      </c>
      <c r="I23" s="87">
        <v>6308.03</v>
      </c>
      <c r="J23" s="87">
        <v>5650.16</v>
      </c>
      <c r="K23" s="99">
        <v>5193.59</v>
      </c>
      <c r="L23" s="89">
        <v>6036.96</v>
      </c>
      <c r="M23" s="90">
        <v>5157.35</v>
      </c>
      <c r="N23" s="91">
        <v>6850.23</v>
      </c>
      <c r="O23" s="92">
        <v>6500</v>
      </c>
      <c r="P23" s="81">
        <v>4300</v>
      </c>
      <c r="Q23" s="92">
        <f t="shared" si="0"/>
        <v>10800</v>
      </c>
      <c r="R23" s="93"/>
      <c r="S23" s="19"/>
      <c r="T23" s="17">
        <f t="shared" si="7"/>
      </c>
      <c r="U23" s="17">
        <f t="shared" si="7"/>
      </c>
      <c r="V23" s="17">
        <f t="shared" si="8"/>
      </c>
      <c r="W23" s="17">
        <f t="shared" si="9"/>
      </c>
      <c r="X23" s="17">
        <f t="shared" si="10"/>
      </c>
      <c r="Y23" s="17">
        <f t="shared" si="11"/>
      </c>
      <c r="Z23" s="17">
        <f t="shared" si="12"/>
      </c>
    </row>
    <row r="24" spans="1:26" ht="11.25" hidden="1">
      <c r="A24" s="30"/>
      <c r="B24" s="31" t="s">
        <v>59</v>
      </c>
      <c r="C24" s="32" t="s">
        <v>60</v>
      </c>
      <c r="D24" s="33" t="s">
        <v>61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1237</v>
      </c>
      <c r="K24" s="45">
        <v>0</v>
      </c>
      <c r="L24" s="35">
        <v>0</v>
      </c>
      <c r="M24" s="36">
        <v>0</v>
      </c>
      <c r="N24" s="37"/>
      <c r="O24" s="38">
        <v>0</v>
      </c>
      <c r="P24" s="38"/>
      <c r="Q24" s="38">
        <f t="shared" si="0"/>
        <v>0</v>
      </c>
      <c r="R24" s="39"/>
      <c r="S24" s="19"/>
      <c r="T24" s="17">
        <f t="shared" si="7"/>
        <v>0</v>
      </c>
      <c r="U24" s="17">
        <f t="shared" si="7"/>
        <v>0</v>
      </c>
      <c r="V24" s="17">
        <f t="shared" si="8"/>
        <v>0</v>
      </c>
      <c r="W24" s="17">
        <f t="shared" si="9"/>
        <v>0</v>
      </c>
      <c r="X24" s="17">
        <f t="shared" si="10"/>
        <v>0</v>
      </c>
      <c r="Y24" s="17">
        <f t="shared" si="11"/>
        <v>0</v>
      </c>
      <c r="Z24" s="17">
        <f t="shared" si="12"/>
        <v>0</v>
      </c>
    </row>
    <row r="25" spans="1:26" ht="11.25" hidden="1">
      <c r="A25" s="30">
        <v>4</v>
      </c>
      <c r="B25" s="31">
        <v>4515</v>
      </c>
      <c r="C25" s="32">
        <v>1760</v>
      </c>
      <c r="D25" s="33" t="s">
        <v>62</v>
      </c>
      <c r="E25" s="34">
        <v>3340.6</v>
      </c>
      <c r="F25" s="34">
        <v>5955.26</v>
      </c>
      <c r="G25" s="34">
        <v>2594.6</v>
      </c>
      <c r="H25" s="34">
        <v>3957.5</v>
      </c>
      <c r="I25" s="34">
        <v>0</v>
      </c>
      <c r="J25" s="34">
        <v>0</v>
      </c>
      <c r="K25" s="45">
        <v>0</v>
      </c>
      <c r="L25" s="35">
        <v>100</v>
      </c>
      <c r="M25" s="36">
        <v>0</v>
      </c>
      <c r="N25" s="37">
        <v>0</v>
      </c>
      <c r="O25" s="38">
        <v>0</v>
      </c>
      <c r="P25" s="38"/>
      <c r="Q25" s="38">
        <f t="shared" si="0"/>
        <v>0</v>
      </c>
      <c r="R25" s="39"/>
      <c r="S25" s="19"/>
      <c r="T25" s="17">
        <f t="shared" si="7"/>
      </c>
      <c r="U25" s="17">
        <f t="shared" si="7"/>
        <v>0</v>
      </c>
      <c r="V25" s="17">
        <f t="shared" si="8"/>
      </c>
      <c r="W25" s="17">
        <f t="shared" si="9"/>
      </c>
      <c r="X25" s="17">
        <f t="shared" si="10"/>
      </c>
      <c r="Y25" s="17">
        <f t="shared" si="11"/>
        <v>0</v>
      </c>
      <c r="Z25" s="17">
        <f t="shared" si="12"/>
        <v>0</v>
      </c>
    </row>
    <row r="26" spans="1:26" ht="11.25" hidden="1">
      <c r="A26" s="30"/>
      <c r="B26" s="31">
        <v>4515</v>
      </c>
      <c r="C26" s="32">
        <v>1765</v>
      </c>
      <c r="D26" s="33" t="s">
        <v>63</v>
      </c>
      <c r="E26" s="34">
        <v>173.79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45">
        <v>0</v>
      </c>
      <c r="L26" s="35">
        <v>0</v>
      </c>
      <c r="M26" s="36">
        <v>0</v>
      </c>
      <c r="N26" s="37"/>
      <c r="O26" s="38">
        <v>0</v>
      </c>
      <c r="P26" s="38"/>
      <c r="Q26" s="38">
        <f t="shared" si="0"/>
        <v>0</v>
      </c>
      <c r="R26" s="39"/>
      <c r="S26" s="19"/>
      <c r="T26" s="17">
        <f t="shared" si="7"/>
        <v>0</v>
      </c>
      <c r="U26" s="17">
        <f t="shared" si="7"/>
        <v>0</v>
      </c>
      <c r="V26" s="17">
        <f t="shared" si="8"/>
        <v>0</v>
      </c>
      <c r="W26" s="17">
        <f t="shared" si="9"/>
        <v>0</v>
      </c>
      <c r="X26" s="17">
        <f t="shared" si="10"/>
        <v>0</v>
      </c>
      <c r="Y26" s="17">
        <f t="shared" si="11"/>
        <v>0</v>
      </c>
      <c r="Z26" s="17">
        <f t="shared" si="12"/>
        <v>0</v>
      </c>
    </row>
    <row r="27" spans="1:26" ht="11.25">
      <c r="A27" s="30">
        <v>6</v>
      </c>
      <c r="B27" s="31" t="s">
        <v>56</v>
      </c>
      <c r="C27" s="32" t="s">
        <v>38</v>
      </c>
      <c r="D27" s="33" t="s">
        <v>39</v>
      </c>
      <c r="E27" s="34">
        <v>5899.64</v>
      </c>
      <c r="F27" s="34">
        <v>4945.07</v>
      </c>
      <c r="G27" s="34">
        <v>5387.87</v>
      </c>
      <c r="H27" s="34">
        <v>10643.22</v>
      </c>
      <c r="I27" s="34">
        <v>6201.07</v>
      </c>
      <c r="J27" s="34">
        <v>6247.89</v>
      </c>
      <c r="K27" s="44">
        <v>7577.63</v>
      </c>
      <c r="L27" s="35">
        <v>5859.88</v>
      </c>
      <c r="M27" s="36">
        <v>6752.44</v>
      </c>
      <c r="N27" s="37">
        <v>6684.1</v>
      </c>
      <c r="O27" s="38">
        <v>7000</v>
      </c>
      <c r="P27" s="38"/>
      <c r="Q27" s="38">
        <f t="shared" si="0"/>
        <v>7000</v>
      </c>
      <c r="R27" s="39"/>
      <c r="S27" s="19"/>
      <c r="T27" s="17">
        <f t="shared" si="7"/>
      </c>
      <c r="U27" s="17">
        <f t="shared" si="7"/>
      </c>
      <c r="V27" s="17">
        <f t="shared" si="8"/>
      </c>
      <c r="W27" s="17">
        <f t="shared" si="9"/>
      </c>
      <c r="X27" s="17">
        <f t="shared" si="10"/>
      </c>
      <c r="Y27" s="17">
        <f t="shared" si="11"/>
      </c>
      <c r="Z27" s="17">
        <f t="shared" si="12"/>
      </c>
    </row>
    <row r="28" spans="1:26" ht="11.25">
      <c r="A28" s="30">
        <v>6</v>
      </c>
      <c r="B28" s="31" t="s">
        <v>64</v>
      </c>
      <c r="C28" s="32" t="s">
        <v>65</v>
      </c>
      <c r="D28" s="33" t="s">
        <v>66</v>
      </c>
      <c r="E28" s="34">
        <v>75.02</v>
      </c>
      <c r="F28" s="34">
        <v>70.68</v>
      </c>
      <c r="G28" s="34">
        <v>82.15</v>
      </c>
      <c r="H28" s="34">
        <v>7670.45</v>
      </c>
      <c r="I28" s="34">
        <v>161.35</v>
      </c>
      <c r="J28" s="34">
        <v>128.21</v>
      </c>
      <c r="K28" s="45">
        <v>136.15</v>
      </c>
      <c r="L28" s="35">
        <v>197.82</v>
      </c>
      <c r="M28" s="36">
        <v>228.48</v>
      </c>
      <c r="N28" s="37">
        <v>242.38</v>
      </c>
      <c r="O28" s="38">
        <v>300</v>
      </c>
      <c r="P28" s="38"/>
      <c r="Q28" s="38">
        <f t="shared" si="0"/>
        <v>300</v>
      </c>
      <c r="R28" s="39"/>
      <c r="S28" s="19"/>
      <c r="T28" s="17">
        <f t="shared" si="7"/>
      </c>
      <c r="U28" s="17">
        <f t="shared" si="7"/>
      </c>
      <c r="V28" s="17">
        <f t="shared" si="8"/>
      </c>
      <c r="W28" s="17">
        <f t="shared" si="9"/>
      </c>
      <c r="X28" s="17">
        <f t="shared" si="10"/>
      </c>
      <c r="Y28" s="17">
        <f t="shared" si="11"/>
      </c>
      <c r="Z28" s="17">
        <f t="shared" si="12"/>
      </c>
    </row>
    <row r="29" spans="1:26" ht="11.25">
      <c r="A29" s="30">
        <v>6</v>
      </c>
      <c r="B29" s="31" t="s">
        <v>67</v>
      </c>
      <c r="C29" s="32" t="s">
        <v>24</v>
      </c>
      <c r="D29" s="33" t="s">
        <v>68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45">
        <v>4620</v>
      </c>
      <c r="L29" s="35">
        <v>4620</v>
      </c>
      <c r="M29" s="36">
        <v>4620</v>
      </c>
      <c r="N29" s="37">
        <v>4870</v>
      </c>
      <c r="O29" s="38">
        <v>5200</v>
      </c>
      <c r="P29" s="38"/>
      <c r="Q29" s="38">
        <f t="shared" si="0"/>
        <v>5200</v>
      </c>
      <c r="R29" s="39"/>
      <c r="S29" s="19"/>
      <c r="T29" s="17">
        <f t="shared" si="7"/>
      </c>
      <c r="U29" s="17">
        <f t="shared" si="7"/>
      </c>
      <c r="V29" s="17">
        <f t="shared" si="8"/>
      </c>
      <c r="W29" s="17">
        <f t="shared" si="9"/>
      </c>
      <c r="X29" s="17">
        <f t="shared" si="10"/>
      </c>
      <c r="Y29" s="17">
        <f t="shared" si="11"/>
      </c>
      <c r="Z29" s="17">
        <f t="shared" si="12"/>
      </c>
    </row>
    <row r="30" spans="1:26" ht="11.25">
      <c r="A30" s="30">
        <v>6</v>
      </c>
      <c r="B30" s="31" t="s">
        <v>67</v>
      </c>
      <c r="C30" s="32" t="s">
        <v>26</v>
      </c>
      <c r="D30" s="33" t="s">
        <v>69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44">
        <v>2363.93</v>
      </c>
      <c r="L30" s="35">
        <v>2790.72</v>
      </c>
      <c r="M30" s="36">
        <v>1242.12</v>
      </c>
      <c r="N30" s="37">
        <v>1787.71</v>
      </c>
      <c r="O30" s="38">
        <v>2400</v>
      </c>
      <c r="P30" s="38"/>
      <c r="Q30" s="38">
        <f t="shared" si="0"/>
        <v>2400</v>
      </c>
      <c r="R30" s="39"/>
      <c r="S30" s="19"/>
      <c r="T30" s="17">
        <f t="shared" si="7"/>
      </c>
      <c r="U30" s="17">
        <f t="shared" si="7"/>
      </c>
      <c r="V30" s="17">
        <f t="shared" si="8"/>
      </c>
      <c r="W30" s="17">
        <f t="shared" si="9"/>
      </c>
      <c r="X30" s="17">
        <f t="shared" si="10"/>
      </c>
      <c r="Y30" s="17">
        <f t="shared" si="11"/>
      </c>
      <c r="Z30" s="17">
        <f t="shared" si="12"/>
      </c>
    </row>
    <row r="31" spans="1:26" ht="11.25">
      <c r="A31" s="30">
        <v>6</v>
      </c>
      <c r="B31" s="31" t="s">
        <v>67</v>
      </c>
      <c r="C31" s="32" t="s">
        <v>70</v>
      </c>
      <c r="D31" s="33" t="s">
        <v>71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44">
        <v>19507.85</v>
      </c>
      <c r="L31" s="35">
        <v>13437.43</v>
      </c>
      <c r="M31" s="36">
        <v>18264.6</v>
      </c>
      <c r="N31" s="37">
        <v>11332.57</v>
      </c>
      <c r="O31" s="38">
        <v>20000</v>
      </c>
      <c r="P31" s="38"/>
      <c r="Q31" s="38">
        <f t="shared" si="0"/>
        <v>20000</v>
      </c>
      <c r="R31" s="39"/>
      <c r="S31" s="19"/>
      <c r="T31" s="17">
        <f t="shared" si="7"/>
      </c>
      <c r="U31" s="17">
        <f t="shared" si="7"/>
      </c>
      <c r="V31" s="17">
        <f t="shared" si="8"/>
      </c>
      <c r="W31" s="17">
        <f t="shared" si="9"/>
      </c>
      <c r="X31" s="17">
        <f t="shared" si="10"/>
      </c>
      <c r="Y31" s="17">
        <f t="shared" si="11"/>
      </c>
      <c r="Z31" s="17">
        <f t="shared" si="12"/>
      </c>
    </row>
    <row r="32" spans="1:26" ht="11.25">
      <c r="A32" s="30">
        <v>6</v>
      </c>
      <c r="B32" s="31" t="s">
        <v>67</v>
      </c>
      <c r="C32" s="32" t="s">
        <v>72</v>
      </c>
      <c r="D32" s="33" t="s">
        <v>73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44">
        <v>0</v>
      </c>
      <c r="L32" s="35">
        <v>0</v>
      </c>
      <c r="M32" s="36">
        <v>0</v>
      </c>
      <c r="N32" s="37">
        <v>0</v>
      </c>
      <c r="O32" s="38">
        <v>500</v>
      </c>
      <c r="P32" s="38"/>
      <c r="Q32" s="38">
        <f t="shared" si="0"/>
        <v>500</v>
      </c>
      <c r="R32" s="39"/>
      <c r="S32" s="19"/>
      <c r="T32" s="17">
        <f t="shared" si="7"/>
        <v>0</v>
      </c>
      <c r="U32" s="17">
        <f t="shared" si="7"/>
      </c>
      <c r="V32" s="17">
        <f t="shared" si="8"/>
      </c>
      <c r="W32" s="17">
        <f t="shared" si="9"/>
      </c>
      <c r="X32" s="17">
        <f t="shared" si="10"/>
      </c>
      <c r="Y32" s="17">
        <f t="shared" si="11"/>
      </c>
      <c r="Z32" s="17">
        <f t="shared" si="12"/>
      </c>
    </row>
    <row r="33" spans="1:26" ht="11.25">
      <c r="A33" s="30">
        <v>6</v>
      </c>
      <c r="B33" s="31" t="s">
        <v>67</v>
      </c>
      <c r="C33" s="32" t="s">
        <v>34</v>
      </c>
      <c r="D33" s="33" t="s">
        <v>74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44">
        <v>13875.1</v>
      </c>
      <c r="L33" s="35">
        <v>15364.47</v>
      </c>
      <c r="M33" s="36">
        <v>16952.6</v>
      </c>
      <c r="N33" s="37">
        <v>-2049.63</v>
      </c>
      <c r="O33" s="38">
        <v>17000</v>
      </c>
      <c r="P33" s="38"/>
      <c r="Q33" s="38">
        <f t="shared" si="0"/>
        <v>17000</v>
      </c>
      <c r="R33" s="39"/>
      <c r="S33" s="19"/>
      <c r="T33" s="17">
        <f t="shared" si="7"/>
      </c>
      <c r="U33" s="17">
        <f t="shared" si="7"/>
      </c>
      <c r="V33" s="17">
        <f t="shared" si="8"/>
      </c>
      <c r="W33" s="17">
        <f t="shared" si="9"/>
      </c>
      <c r="X33" s="17">
        <f t="shared" si="10"/>
      </c>
      <c r="Y33" s="17">
        <f t="shared" si="11"/>
      </c>
      <c r="Z33" s="17">
        <f t="shared" si="12"/>
      </c>
    </row>
    <row r="34" spans="1:26" ht="11.25">
      <c r="A34" s="30">
        <v>6</v>
      </c>
      <c r="B34" s="31" t="s">
        <v>67</v>
      </c>
      <c r="C34" s="32" t="s">
        <v>36</v>
      </c>
      <c r="D34" s="33" t="s">
        <v>75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44">
        <v>3533.69</v>
      </c>
      <c r="L34" s="35">
        <v>3991.05</v>
      </c>
      <c r="M34" s="36">
        <v>4125.85</v>
      </c>
      <c r="N34" s="37">
        <v>3812.08</v>
      </c>
      <c r="O34" s="38">
        <v>4200</v>
      </c>
      <c r="P34" s="38"/>
      <c r="Q34" s="38">
        <f t="shared" si="0"/>
        <v>4200</v>
      </c>
      <c r="R34" s="39"/>
      <c r="S34" s="19"/>
      <c r="T34" s="17">
        <f t="shared" si="7"/>
      </c>
      <c r="U34" s="17">
        <f t="shared" si="7"/>
      </c>
      <c r="V34" s="17">
        <f t="shared" si="8"/>
      </c>
      <c r="W34" s="17">
        <f t="shared" si="9"/>
      </c>
      <c r="X34" s="17">
        <f t="shared" si="10"/>
      </c>
      <c r="Y34" s="17">
        <f t="shared" si="11"/>
      </c>
      <c r="Z34" s="17">
        <f t="shared" si="12"/>
      </c>
    </row>
    <row r="35" spans="1:26" ht="11.25">
      <c r="A35" s="30">
        <v>6</v>
      </c>
      <c r="B35" s="31" t="s">
        <v>67</v>
      </c>
      <c r="C35" s="32" t="s">
        <v>38</v>
      </c>
      <c r="D35" s="33" t="s">
        <v>39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44">
        <v>9997.74</v>
      </c>
      <c r="L35" s="35">
        <v>16162.42</v>
      </c>
      <c r="M35" s="36">
        <v>13969.89</v>
      </c>
      <c r="N35" s="37">
        <v>13961.86</v>
      </c>
      <c r="O35" s="38">
        <v>14000</v>
      </c>
      <c r="P35" s="38"/>
      <c r="Q35" s="38">
        <f t="shared" si="0"/>
        <v>14000</v>
      </c>
      <c r="R35" s="39"/>
      <c r="S35" s="19"/>
      <c r="T35" s="17">
        <f t="shared" si="7"/>
      </c>
      <c r="U35" s="17">
        <f t="shared" si="7"/>
      </c>
      <c r="V35" s="17">
        <f t="shared" si="8"/>
      </c>
      <c r="W35" s="17">
        <f t="shared" si="9"/>
      </c>
      <c r="X35" s="17">
        <f t="shared" si="10"/>
      </c>
      <c r="Y35" s="17">
        <f t="shared" si="11"/>
      </c>
      <c r="Z35" s="17">
        <f t="shared" si="12"/>
      </c>
    </row>
    <row r="36" spans="1:26" ht="11.25">
      <c r="A36" s="30">
        <v>6</v>
      </c>
      <c r="B36" s="31" t="s">
        <v>67</v>
      </c>
      <c r="C36" s="32" t="s">
        <v>76</v>
      </c>
      <c r="D36" s="33" t="s">
        <v>77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44">
        <v>71140.98</v>
      </c>
      <c r="L36" s="35">
        <v>76040.98</v>
      </c>
      <c r="M36" s="36">
        <v>53975.41</v>
      </c>
      <c r="N36" s="37">
        <v>54299.25</v>
      </c>
      <c r="O36" s="38">
        <v>55800</v>
      </c>
      <c r="P36" s="38"/>
      <c r="Q36" s="38">
        <f aca="true" t="shared" si="13" ref="Q36:Q67">SUM(O36:P36)</f>
        <v>55800</v>
      </c>
      <c r="R36" s="39"/>
      <c r="S36" s="19"/>
      <c r="T36" s="17">
        <f t="shared" si="7"/>
      </c>
      <c r="U36" s="17">
        <f t="shared" si="7"/>
      </c>
      <c r="V36" s="17">
        <f t="shared" si="8"/>
      </c>
      <c r="W36" s="17">
        <f>IF(SUM(K36:Q36)=0,0,"")</f>
      </c>
      <c r="X36" s="17">
        <f t="shared" si="10"/>
      </c>
      <c r="Y36" s="17">
        <f>IF(SUM(M36:Q36)=0,0,"")</f>
      </c>
      <c r="Z36" s="17">
        <f t="shared" si="12"/>
      </c>
    </row>
    <row r="37" spans="1:26" ht="11.25">
      <c r="A37" s="30">
        <v>6</v>
      </c>
      <c r="B37" s="31">
        <v>300</v>
      </c>
      <c r="C37" s="32">
        <v>1400</v>
      </c>
      <c r="D37" s="33" t="s">
        <v>68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45">
        <v>0</v>
      </c>
      <c r="L37" s="35">
        <v>0</v>
      </c>
      <c r="M37" s="36">
        <v>2400</v>
      </c>
      <c r="N37" s="37">
        <v>2400</v>
      </c>
      <c r="O37" s="38">
        <v>2400</v>
      </c>
      <c r="P37" s="38"/>
      <c r="Q37" s="38">
        <f t="shared" si="13"/>
        <v>2400</v>
      </c>
      <c r="R37" s="39"/>
      <c r="S37" s="19"/>
      <c r="T37" s="17">
        <f t="shared" si="7"/>
      </c>
      <c r="U37" s="17">
        <f t="shared" si="7"/>
      </c>
      <c r="V37" s="17">
        <f t="shared" si="8"/>
      </c>
      <c r="W37" s="17">
        <f aca="true" t="shared" si="14" ref="W37:W46">IF(SUM(K37:Q37)=0,0,"")</f>
      </c>
      <c r="X37" s="17">
        <f t="shared" si="10"/>
      </c>
      <c r="Y37" s="17">
        <f aca="true" t="shared" si="15" ref="Y37:Y46">IF(SUM(M37:Q37)=0,0,"")</f>
      </c>
      <c r="Z37" s="17">
        <f t="shared" si="12"/>
      </c>
    </row>
    <row r="38" spans="1:26" ht="11.25">
      <c r="A38" s="30">
        <v>6</v>
      </c>
      <c r="B38" s="31">
        <v>300</v>
      </c>
      <c r="C38" s="32">
        <v>1502</v>
      </c>
      <c r="D38" s="33" t="s">
        <v>78</v>
      </c>
      <c r="E38" s="34"/>
      <c r="F38" s="34"/>
      <c r="G38" s="34"/>
      <c r="H38" s="34"/>
      <c r="I38" s="34"/>
      <c r="J38" s="34"/>
      <c r="K38" s="45"/>
      <c r="L38" s="35"/>
      <c r="M38" s="36">
        <v>1391.16</v>
      </c>
      <c r="N38" s="37">
        <v>1060.86</v>
      </c>
      <c r="O38" s="38">
        <v>0</v>
      </c>
      <c r="P38" s="38"/>
      <c r="Q38" s="38">
        <f t="shared" si="13"/>
        <v>0</v>
      </c>
      <c r="R38" s="39"/>
      <c r="S38" s="19"/>
      <c r="T38" s="17">
        <f t="shared" si="7"/>
      </c>
      <c r="U38" s="17">
        <f t="shared" si="7"/>
      </c>
      <c r="V38" s="17">
        <f t="shared" si="8"/>
      </c>
      <c r="W38" s="17">
        <f t="shared" si="14"/>
      </c>
      <c r="X38" s="17">
        <f t="shared" si="10"/>
      </c>
      <c r="Y38" s="17">
        <f t="shared" si="15"/>
      </c>
      <c r="Z38" s="17">
        <f t="shared" si="12"/>
      </c>
    </row>
    <row r="39" spans="1:26" ht="11.25">
      <c r="A39" s="30">
        <v>6</v>
      </c>
      <c r="B39" s="31">
        <v>300</v>
      </c>
      <c r="C39" s="32">
        <v>1630</v>
      </c>
      <c r="D39" s="33" t="s">
        <v>79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45">
        <v>0</v>
      </c>
      <c r="L39" s="35">
        <v>7687.5</v>
      </c>
      <c r="M39" s="36">
        <v>12500</v>
      </c>
      <c r="N39" s="37">
        <v>14750</v>
      </c>
      <c r="O39" s="38">
        <v>14700</v>
      </c>
      <c r="P39" s="38"/>
      <c r="Q39" s="38">
        <f t="shared" si="13"/>
        <v>14700</v>
      </c>
      <c r="R39" s="39"/>
      <c r="S39" s="19"/>
      <c r="T39" s="17">
        <f t="shared" si="7"/>
      </c>
      <c r="U39" s="17">
        <f t="shared" si="7"/>
      </c>
      <c r="V39" s="17">
        <f t="shared" si="8"/>
      </c>
      <c r="W39" s="17">
        <f t="shared" si="14"/>
      </c>
      <c r="X39" s="17">
        <f t="shared" si="10"/>
      </c>
      <c r="Y39" s="17">
        <f t="shared" si="15"/>
      </c>
      <c r="Z39" s="17">
        <f t="shared" si="12"/>
      </c>
    </row>
    <row r="40" spans="1:26" ht="11.25">
      <c r="A40" s="30">
        <v>6</v>
      </c>
      <c r="B40" s="31">
        <v>300</v>
      </c>
      <c r="C40" s="32">
        <v>1631</v>
      </c>
      <c r="D40" s="33" t="s">
        <v>80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45">
        <v>0</v>
      </c>
      <c r="L40" s="35">
        <v>3750</v>
      </c>
      <c r="M40" s="36">
        <v>5000</v>
      </c>
      <c r="N40" s="37">
        <v>5000</v>
      </c>
      <c r="O40" s="38">
        <v>5000</v>
      </c>
      <c r="P40" s="38"/>
      <c r="Q40" s="38">
        <f t="shared" si="13"/>
        <v>5000</v>
      </c>
      <c r="R40" s="39"/>
      <c r="S40" s="19"/>
      <c r="T40" s="17">
        <f t="shared" si="7"/>
      </c>
      <c r="U40" s="17">
        <f t="shared" si="7"/>
      </c>
      <c r="V40" s="17">
        <f t="shared" si="8"/>
      </c>
      <c r="W40" s="17">
        <f t="shared" si="14"/>
      </c>
      <c r="X40" s="17">
        <f t="shared" si="10"/>
      </c>
      <c r="Y40" s="17">
        <f t="shared" si="15"/>
      </c>
      <c r="Z40" s="17">
        <f t="shared" si="12"/>
      </c>
    </row>
    <row r="41" spans="1:26" ht="11.25">
      <c r="A41" s="30">
        <v>6</v>
      </c>
      <c r="B41" s="47">
        <v>300</v>
      </c>
      <c r="C41" s="32">
        <v>5000</v>
      </c>
      <c r="D41" s="33" t="s">
        <v>81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45">
        <v>0</v>
      </c>
      <c r="L41" s="35">
        <v>8098.79</v>
      </c>
      <c r="M41" s="36">
        <v>12677.45</v>
      </c>
      <c r="N41" s="37">
        <v>26316.31</v>
      </c>
      <c r="O41" s="38">
        <v>25000</v>
      </c>
      <c r="P41" s="38"/>
      <c r="Q41" s="38">
        <f t="shared" si="13"/>
        <v>25000</v>
      </c>
      <c r="R41" s="39"/>
      <c r="S41" s="19"/>
      <c r="T41" s="17">
        <f t="shared" si="7"/>
      </c>
      <c r="U41" s="17">
        <f t="shared" si="7"/>
      </c>
      <c r="V41" s="17">
        <f t="shared" si="8"/>
      </c>
      <c r="W41" s="17">
        <f t="shared" si="14"/>
      </c>
      <c r="X41" s="17">
        <f t="shared" si="10"/>
      </c>
      <c r="Y41" s="17">
        <f t="shared" si="15"/>
      </c>
      <c r="Z41" s="17">
        <f t="shared" si="12"/>
      </c>
    </row>
    <row r="42" spans="1:26" ht="11.25">
      <c r="A42" s="30">
        <v>6</v>
      </c>
      <c r="B42" s="31">
        <v>300</v>
      </c>
      <c r="C42" s="32">
        <v>5001</v>
      </c>
      <c r="D42" s="33" t="s">
        <v>29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45">
        <v>0</v>
      </c>
      <c r="L42" s="35">
        <v>0</v>
      </c>
      <c r="M42" s="36">
        <v>0</v>
      </c>
      <c r="N42" s="37">
        <v>402.03</v>
      </c>
      <c r="O42" s="38">
        <v>500</v>
      </c>
      <c r="P42" s="38"/>
      <c r="Q42" s="38">
        <f t="shared" si="13"/>
        <v>500</v>
      </c>
      <c r="R42" s="39"/>
      <c r="S42" s="19"/>
      <c r="T42" s="17">
        <f t="shared" si="7"/>
      </c>
      <c r="U42" s="17">
        <f t="shared" si="7"/>
      </c>
      <c r="V42" s="17">
        <f t="shared" si="8"/>
      </c>
      <c r="W42" s="17">
        <f t="shared" si="14"/>
      </c>
      <c r="X42" s="17">
        <f t="shared" si="10"/>
      </c>
      <c r="Y42" s="17">
        <f t="shared" si="15"/>
      </c>
      <c r="Z42" s="17">
        <f t="shared" si="12"/>
      </c>
    </row>
    <row r="43" spans="1:26" ht="11.25">
      <c r="A43" s="30">
        <v>6</v>
      </c>
      <c r="B43" s="31">
        <v>300</v>
      </c>
      <c r="C43" s="32">
        <v>5011</v>
      </c>
      <c r="D43" s="33" t="s">
        <v>33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45">
        <v>0</v>
      </c>
      <c r="L43" s="35">
        <v>0</v>
      </c>
      <c r="M43" s="36">
        <v>2569.5</v>
      </c>
      <c r="N43" s="37">
        <v>899.49</v>
      </c>
      <c r="O43" s="38">
        <v>2600</v>
      </c>
      <c r="P43" s="38"/>
      <c r="Q43" s="38">
        <f t="shared" si="13"/>
        <v>2600</v>
      </c>
      <c r="R43" s="39"/>
      <c r="S43" s="19"/>
      <c r="T43" s="17">
        <f t="shared" si="7"/>
      </c>
      <c r="U43" s="17">
        <f t="shared" si="7"/>
      </c>
      <c r="V43" s="17">
        <f t="shared" si="8"/>
      </c>
      <c r="W43" s="17">
        <f t="shared" si="14"/>
      </c>
      <c r="X43" s="17">
        <f t="shared" si="10"/>
      </c>
      <c r="Y43" s="17">
        <f t="shared" si="15"/>
      </c>
      <c r="Z43" s="17">
        <f t="shared" si="12"/>
      </c>
    </row>
    <row r="44" spans="1:26" ht="11.25">
      <c r="A44" s="30">
        <v>6</v>
      </c>
      <c r="B44" s="31">
        <v>300</v>
      </c>
      <c r="C44" s="32">
        <v>5022</v>
      </c>
      <c r="D44" s="33" t="s">
        <v>82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45">
        <v>0</v>
      </c>
      <c r="L44" s="35">
        <v>0</v>
      </c>
      <c r="M44" s="36">
        <v>0</v>
      </c>
      <c r="N44" s="37">
        <v>0</v>
      </c>
      <c r="O44" s="38">
        <v>5000</v>
      </c>
      <c r="P44" s="38"/>
      <c r="Q44" s="38">
        <f t="shared" si="13"/>
        <v>5000</v>
      </c>
      <c r="R44" s="39"/>
      <c r="S44" s="19"/>
      <c r="T44" s="17">
        <f t="shared" si="7"/>
        <v>0</v>
      </c>
      <c r="U44" s="17">
        <f t="shared" si="7"/>
      </c>
      <c r="V44" s="17">
        <f t="shared" si="8"/>
      </c>
      <c r="W44" s="17">
        <f t="shared" si="14"/>
      </c>
      <c r="X44" s="17">
        <f t="shared" si="10"/>
      </c>
      <c r="Y44" s="17">
        <f t="shared" si="15"/>
      </c>
      <c r="Z44" s="17">
        <f t="shared" si="12"/>
      </c>
    </row>
    <row r="45" spans="1:26" ht="11.25">
      <c r="A45" s="30">
        <v>6</v>
      </c>
      <c r="B45" s="31">
        <v>300</v>
      </c>
      <c r="C45" s="32">
        <v>5410</v>
      </c>
      <c r="D45" s="33" t="s">
        <v>35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45">
        <v>0</v>
      </c>
      <c r="L45" s="35">
        <v>12500</v>
      </c>
      <c r="M45" s="36">
        <v>10263.77</v>
      </c>
      <c r="N45" s="37">
        <v>11911.19</v>
      </c>
      <c r="O45" s="38">
        <v>15000</v>
      </c>
      <c r="P45" s="38"/>
      <c r="Q45" s="38">
        <f t="shared" si="13"/>
        <v>15000</v>
      </c>
      <c r="R45" s="39"/>
      <c r="S45" s="19"/>
      <c r="T45" s="17">
        <f t="shared" si="7"/>
      </c>
      <c r="U45" s="17">
        <f t="shared" si="7"/>
      </c>
      <c r="V45" s="17">
        <f t="shared" si="8"/>
      </c>
      <c r="W45" s="17">
        <f t="shared" si="14"/>
      </c>
      <c r="X45" s="17">
        <f t="shared" si="10"/>
      </c>
      <c r="Y45" s="17">
        <f t="shared" si="15"/>
      </c>
      <c r="Z45" s="17">
        <f t="shared" si="12"/>
      </c>
    </row>
    <row r="46" spans="1:26" ht="11.25">
      <c r="A46" s="83">
        <v>6</v>
      </c>
      <c r="B46" s="84">
        <v>300</v>
      </c>
      <c r="C46" s="85">
        <v>5412</v>
      </c>
      <c r="D46" s="86" t="s">
        <v>37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8">
        <v>0</v>
      </c>
      <c r="L46" s="89">
        <v>13483.09</v>
      </c>
      <c r="M46" s="90">
        <v>22738.45</v>
      </c>
      <c r="N46" s="91">
        <v>26832.47</v>
      </c>
      <c r="O46" s="92">
        <v>23500</v>
      </c>
      <c r="P46" s="81">
        <v>5500</v>
      </c>
      <c r="Q46" s="92">
        <f t="shared" si="13"/>
        <v>29000</v>
      </c>
      <c r="R46" s="39"/>
      <c r="S46" s="19"/>
      <c r="T46" s="17">
        <f t="shared" si="7"/>
      </c>
      <c r="U46" s="17">
        <f t="shared" si="7"/>
      </c>
      <c r="V46" s="17">
        <f t="shared" si="8"/>
      </c>
      <c r="W46" s="17">
        <f t="shared" si="14"/>
      </c>
      <c r="X46" s="17">
        <f t="shared" si="10"/>
      </c>
      <c r="Y46" s="17">
        <f t="shared" si="15"/>
      </c>
      <c r="Z46" s="17">
        <f t="shared" si="12"/>
      </c>
    </row>
    <row r="47" spans="1:26" ht="11.25">
      <c r="A47" s="30">
        <v>6</v>
      </c>
      <c r="B47" s="31">
        <v>300</v>
      </c>
      <c r="C47" s="32">
        <v>5420</v>
      </c>
      <c r="D47" s="33" t="s">
        <v>39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45">
        <v>0</v>
      </c>
      <c r="L47" s="35">
        <v>476.75</v>
      </c>
      <c r="M47" s="36">
        <v>8659.15</v>
      </c>
      <c r="N47" s="37">
        <v>8605.87</v>
      </c>
      <c r="O47" s="38">
        <v>8500</v>
      </c>
      <c r="P47" s="38"/>
      <c r="Q47" s="38">
        <f t="shared" si="13"/>
        <v>8500</v>
      </c>
      <c r="R47" s="39"/>
      <c r="S47" s="19"/>
      <c r="T47" s="17">
        <f aca="true" t="shared" si="16" ref="T47:U49">IF($U$20=0,0,"")</f>
      </c>
      <c r="U47" s="17">
        <f t="shared" si="16"/>
      </c>
      <c r="V47" s="17">
        <f>IF($V$20=0,0,"")</f>
      </c>
      <c r="W47" s="17">
        <f>IF($W$20=0,0,"")</f>
      </c>
      <c r="X47" s="17">
        <f>IF($X$20=0,0,"")</f>
      </c>
      <c r="Y47" s="17">
        <f>IF($Y$20=0,0,"")</f>
      </c>
      <c r="Z47" s="17">
        <f>IF($Z$20=0,0,"")</f>
      </c>
    </row>
    <row r="48" spans="1:26" ht="11.25">
      <c r="A48" s="30">
        <v>6</v>
      </c>
      <c r="B48" s="31">
        <v>300</v>
      </c>
      <c r="C48" s="32">
        <v>5422</v>
      </c>
      <c r="D48" s="33" t="s">
        <v>83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5">
        <v>1567.9</v>
      </c>
      <c r="M48" s="36">
        <v>4124.24</v>
      </c>
      <c r="N48" s="37">
        <v>3951.96</v>
      </c>
      <c r="O48" s="38">
        <v>0</v>
      </c>
      <c r="P48" s="38"/>
      <c r="Q48" s="38">
        <f t="shared" si="13"/>
        <v>0</v>
      </c>
      <c r="R48" s="39"/>
      <c r="S48" s="19"/>
      <c r="T48" s="17">
        <f t="shared" si="16"/>
      </c>
      <c r="U48" s="17">
        <f t="shared" si="16"/>
      </c>
      <c r="V48" s="17">
        <f>IF($V$20=0,0,"")</f>
      </c>
      <c r="W48" s="17">
        <f>IF($W$20=0,0,"")</f>
      </c>
      <c r="X48" s="17">
        <f>IF($X$20=0,0,"")</f>
      </c>
      <c r="Y48" s="17">
        <f>IF($Y$20=0,0,"")</f>
      </c>
      <c r="Z48" s="17">
        <f>IF($Z$20=0,0,"")</f>
      </c>
    </row>
    <row r="49" spans="1:26" ht="11.25">
      <c r="A49" s="30">
        <v>6</v>
      </c>
      <c r="B49" s="31">
        <v>320</v>
      </c>
      <c r="C49" s="32" t="s">
        <v>49</v>
      </c>
      <c r="D49" s="33" t="s">
        <v>50</v>
      </c>
      <c r="E49" s="34">
        <v>1583.04</v>
      </c>
      <c r="F49" s="34">
        <v>379.77</v>
      </c>
      <c r="G49" s="34">
        <v>22500</v>
      </c>
      <c r="H49" s="34">
        <v>-6007.78</v>
      </c>
      <c r="I49" s="34">
        <v>336.52</v>
      </c>
      <c r="J49" s="34">
        <v>9000</v>
      </c>
      <c r="K49" s="44">
        <v>-8743.99</v>
      </c>
      <c r="L49" s="35">
        <v>7728.96</v>
      </c>
      <c r="M49" s="36">
        <v>637.3</v>
      </c>
      <c r="N49" s="37">
        <v>0</v>
      </c>
      <c r="O49" s="38">
        <v>0</v>
      </c>
      <c r="P49" s="38"/>
      <c r="Q49" s="38">
        <f t="shared" si="13"/>
        <v>0</v>
      </c>
      <c r="R49" s="39"/>
      <c r="S49" s="19"/>
      <c r="T49" s="17">
        <f t="shared" si="16"/>
      </c>
      <c r="U49" s="17">
        <f t="shared" si="16"/>
      </c>
      <c r="V49" s="17">
        <f>IF($V$20=0,0,"")</f>
      </c>
      <c r="W49" s="17">
        <f>IF($W$20=0,0,"")</f>
      </c>
      <c r="X49" s="17">
        <f>IF($X$20=0,0,"")</f>
      </c>
      <c r="Y49" s="17">
        <f>IF($Y$20=0,0,"")</f>
      </c>
      <c r="Z49" s="17">
        <f>IF($Z$20=0,0,"")</f>
      </c>
    </row>
    <row r="50" spans="1:26" ht="11.25">
      <c r="A50" s="30">
        <v>6</v>
      </c>
      <c r="B50" s="31">
        <v>320</v>
      </c>
      <c r="C50" s="32" t="s">
        <v>32</v>
      </c>
      <c r="D50" s="33" t="s">
        <v>33</v>
      </c>
      <c r="E50" s="34">
        <v>583.89</v>
      </c>
      <c r="F50" s="34">
        <v>0</v>
      </c>
      <c r="G50" s="34">
        <v>0</v>
      </c>
      <c r="H50" s="34">
        <v>0</v>
      </c>
      <c r="I50" s="34">
        <v>433.07</v>
      </c>
      <c r="J50" s="34">
        <v>0</v>
      </c>
      <c r="K50" s="44">
        <v>18.96</v>
      </c>
      <c r="L50" s="35">
        <v>1140.57</v>
      </c>
      <c r="M50" s="36">
        <v>752.69</v>
      </c>
      <c r="N50" s="37">
        <v>0</v>
      </c>
      <c r="O50" s="38">
        <v>0</v>
      </c>
      <c r="P50" s="38"/>
      <c r="Q50" s="38">
        <f t="shared" si="13"/>
        <v>0</v>
      </c>
      <c r="R50" s="39"/>
      <c r="S50" s="19"/>
      <c r="T50" s="17" t="b">
        <f>IF(SUM(L50:N50)=0,IF(SUM(L62:N63)=0,0,IF(SUM(L50:N50)=0,"","")))</f>
        <v>0</v>
      </c>
      <c r="U50" s="17" t="b">
        <f>IF(SUM(M50:O50)=0,IF(SUM(M62:O63)=0,0,IF(SUM(M50:O50)=0,"","")))</f>
        <v>0</v>
      </c>
      <c r="V50" s="17" t="b">
        <f>IF(SUM(L50:O50)=0,IF(SUM(L62:O63)=0,0,IF(SUM(L50:O50)=0,"","")))</f>
        <v>0</v>
      </c>
      <c r="W50" s="17" t="b">
        <f>IF(SUM(K50:Q50)=0,IF(SUM(K62:Q63)=0,0,IF(SUM(K50:Q50)=0,"","")))</f>
        <v>0</v>
      </c>
      <c r="X50" s="17" t="b">
        <f>IF(SUM(L50:Q50)=0,IF(SUM(L62:Q63)=0,0,IF(SUM(L50:Q50)=0,"","")))</f>
        <v>0</v>
      </c>
      <c r="Y50" s="17" t="b">
        <f>IF(SUM(M50:Q50)=0,IF(SUM(M62:Q63)=0,0,IF(SUM(M50:Q50)=0,"","")))</f>
        <v>0</v>
      </c>
      <c r="Z50" s="17">
        <f>IF(SUM(N50:Q50)=0,IF(SUM(N62:Q63)=0,0,IF(SUM(N50:Q50)=0,"","")))</f>
      </c>
    </row>
    <row r="51" spans="1:26" ht="11.25">
      <c r="A51" s="30">
        <v>6</v>
      </c>
      <c r="B51" s="31">
        <v>320</v>
      </c>
      <c r="C51" s="32" t="s">
        <v>84</v>
      </c>
      <c r="D51" s="33" t="s">
        <v>85</v>
      </c>
      <c r="E51" s="34">
        <v>0</v>
      </c>
      <c r="F51" s="34">
        <v>0</v>
      </c>
      <c r="G51" s="34">
        <v>20457.24</v>
      </c>
      <c r="H51" s="34">
        <v>20457.24</v>
      </c>
      <c r="I51" s="34">
        <v>20457.24</v>
      </c>
      <c r="J51" s="34">
        <v>21567.32</v>
      </c>
      <c r="K51" s="44">
        <v>22608.76</v>
      </c>
      <c r="L51" s="35">
        <v>22712.97</v>
      </c>
      <c r="M51" s="36">
        <v>22619.38</v>
      </c>
      <c r="N51" s="37">
        <v>-282.99</v>
      </c>
      <c r="O51" s="38">
        <v>0</v>
      </c>
      <c r="P51" s="38"/>
      <c r="Q51" s="38">
        <f t="shared" si="13"/>
        <v>0</v>
      </c>
      <c r="R51" s="39"/>
      <c r="S51" s="19"/>
      <c r="T51" s="17">
        <f aca="true" t="shared" si="17" ref="T51:U61">IF(SUM(L51:N51)=0,0,"")</f>
      </c>
      <c r="U51" s="17">
        <f t="shared" si="17"/>
      </c>
      <c r="V51" s="17">
        <f aca="true" t="shared" si="18" ref="V51:V61">IF(SUM(L51:O51)=0,0,"")</f>
      </c>
      <c r="W51" s="17">
        <f aca="true" t="shared" si="19" ref="W51:W61">IF(SUM(K51:Q51)=0,0,"")</f>
      </c>
      <c r="X51" s="17">
        <f aca="true" t="shared" si="20" ref="X51:X61">IF(SUM(L51:Q51)=0,0,"")</f>
      </c>
      <c r="Y51" s="17">
        <f aca="true" t="shared" si="21" ref="Y51:Y61">IF(SUM(M51:Q51)=0,0,"")</f>
      </c>
      <c r="Z51" s="17">
        <f aca="true" t="shared" si="22" ref="Z51:Z61">IF(SUM(N51:Q51)=0,0,"")</f>
      </c>
    </row>
    <row r="52" spans="1:26" ht="11.25">
      <c r="A52" s="30">
        <v>6</v>
      </c>
      <c r="B52" s="31">
        <v>320</v>
      </c>
      <c r="C52" s="32" t="s">
        <v>36</v>
      </c>
      <c r="D52" s="33" t="s">
        <v>86</v>
      </c>
      <c r="E52" s="34">
        <v>0</v>
      </c>
      <c r="F52" s="34">
        <v>0</v>
      </c>
      <c r="G52" s="34">
        <v>249.36</v>
      </c>
      <c r="H52" s="34">
        <v>228.57</v>
      </c>
      <c r="I52" s="34">
        <v>299.61</v>
      </c>
      <c r="J52" s="34">
        <v>239.03</v>
      </c>
      <c r="K52" s="44">
        <v>266.59</v>
      </c>
      <c r="L52" s="35">
        <v>385.63</v>
      </c>
      <c r="M52" s="36">
        <v>614.88</v>
      </c>
      <c r="N52" s="37">
        <v>0</v>
      </c>
      <c r="O52" s="38">
        <v>0</v>
      </c>
      <c r="P52" s="38"/>
      <c r="Q52" s="38">
        <f t="shared" si="13"/>
        <v>0</v>
      </c>
      <c r="R52" s="39"/>
      <c r="S52" s="19"/>
      <c r="T52" s="17">
        <f t="shared" si="17"/>
      </c>
      <c r="U52" s="17">
        <f t="shared" si="17"/>
      </c>
      <c r="V52" s="17">
        <f t="shared" si="18"/>
      </c>
      <c r="W52" s="17">
        <f t="shared" si="19"/>
      </c>
      <c r="X52" s="17">
        <f t="shared" si="20"/>
      </c>
      <c r="Y52" s="17">
        <f t="shared" si="21"/>
      </c>
      <c r="Z52" s="17">
        <f t="shared" si="22"/>
        <v>0</v>
      </c>
    </row>
    <row r="53" spans="1:26" ht="11.25">
      <c r="A53" s="30">
        <v>6</v>
      </c>
      <c r="B53" s="31">
        <v>320</v>
      </c>
      <c r="C53" s="32" t="s">
        <v>38</v>
      </c>
      <c r="D53" s="33" t="s">
        <v>39</v>
      </c>
      <c r="E53" s="34">
        <v>543.21</v>
      </c>
      <c r="F53" s="34">
        <v>562.45</v>
      </c>
      <c r="G53" s="34">
        <v>601.2</v>
      </c>
      <c r="H53" s="34">
        <v>780.96</v>
      </c>
      <c r="I53" s="34">
        <v>654.61</v>
      </c>
      <c r="J53" s="34">
        <v>668.44</v>
      </c>
      <c r="K53" s="44">
        <v>559.13</v>
      </c>
      <c r="L53" s="35">
        <v>591.82</v>
      </c>
      <c r="M53" s="36">
        <v>583.94</v>
      </c>
      <c r="N53" s="37">
        <v>-189.72</v>
      </c>
      <c r="O53" s="38">
        <v>0</v>
      </c>
      <c r="P53" s="38"/>
      <c r="Q53" s="38">
        <f t="shared" si="13"/>
        <v>0</v>
      </c>
      <c r="R53" s="39"/>
      <c r="S53" s="19"/>
      <c r="T53" s="17">
        <f t="shared" si="17"/>
      </c>
      <c r="U53" s="17">
        <f t="shared" si="17"/>
      </c>
      <c r="V53" s="17">
        <f t="shared" si="18"/>
      </c>
      <c r="W53" s="17">
        <f t="shared" si="19"/>
      </c>
      <c r="X53" s="17">
        <f t="shared" si="20"/>
      </c>
      <c r="Y53" s="17">
        <f t="shared" si="21"/>
      </c>
      <c r="Z53" s="17">
        <f t="shared" si="22"/>
      </c>
    </row>
    <row r="54" spans="1:26" ht="11.25">
      <c r="A54" s="30">
        <v>6</v>
      </c>
      <c r="B54" s="31">
        <v>3210</v>
      </c>
      <c r="C54" s="32" t="s">
        <v>49</v>
      </c>
      <c r="D54" s="33" t="s">
        <v>50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44">
        <v>0</v>
      </c>
      <c r="L54" s="35">
        <v>0</v>
      </c>
      <c r="M54" s="36">
        <v>0</v>
      </c>
      <c r="N54" s="37">
        <v>123.17</v>
      </c>
      <c r="O54" s="38">
        <v>2000</v>
      </c>
      <c r="P54" s="38"/>
      <c r="Q54" s="38">
        <f t="shared" si="13"/>
        <v>2000</v>
      </c>
      <c r="R54" s="39"/>
      <c r="S54" s="19"/>
      <c r="T54" s="17">
        <f t="shared" si="17"/>
      </c>
      <c r="U54" s="17">
        <f t="shared" si="17"/>
      </c>
      <c r="V54" s="17">
        <f t="shared" si="18"/>
      </c>
      <c r="W54" s="17">
        <f t="shared" si="19"/>
      </c>
      <c r="X54" s="17">
        <f t="shared" si="20"/>
      </c>
      <c r="Y54" s="17">
        <f t="shared" si="21"/>
      </c>
      <c r="Z54" s="17">
        <f t="shared" si="22"/>
      </c>
    </row>
    <row r="55" spans="1:26" ht="11.25">
      <c r="A55" s="30">
        <v>6</v>
      </c>
      <c r="B55" s="31">
        <v>3210</v>
      </c>
      <c r="C55" s="32" t="s">
        <v>32</v>
      </c>
      <c r="D55" s="33" t="s">
        <v>33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44">
        <v>0</v>
      </c>
      <c r="L55" s="35">
        <v>0</v>
      </c>
      <c r="M55" s="36">
        <v>0</v>
      </c>
      <c r="N55" s="37">
        <v>826.48</v>
      </c>
      <c r="O55" s="38">
        <v>1200</v>
      </c>
      <c r="P55" s="38"/>
      <c r="Q55" s="38">
        <f t="shared" si="13"/>
        <v>1200</v>
      </c>
      <c r="R55" s="39"/>
      <c r="S55" s="19"/>
      <c r="T55" s="17">
        <f t="shared" si="17"/>
      </c>
      <c r="U55" s="17">
        <f t="shared" si="17"/>
      </c>
      <c r="V55" s="17">
        <f t="shared" si="18"/>
      </c>
      <c r="W55" s="17">
        <f t="shared" si="19"/>
      </c>
      <c r="X55" s="17">
        <f t="shared" si="20"/>
      </c>
      <c r="Y55" s="17">
        <f t="shared" si="21"/>
      </c>
      <c r="Z55" s="17">
        <f t="shared" si="22"/>
      </c>
    </row>
    <row r="56" spans="1:26" ht="11.25">
      <c r="A56" s="30">
        <v>6</v>
      </c>
      <c r="B56" s="31">
        <v>3210</v>
      </c>
      <c r="C56" s="32">
        <v>5420</v>
      </c>
      <c r="D56" s="33" t="s">
        <v>39</v>
      </c>
      <c r="E56" s="34"/>
      <c r="F56" s="34"/>
      <c r="G56" s="34"/>
      <c r="H56" s="34"/>
      <c r="I56" s="34"/>
      <c r="J56" s="34"/>
      <c r="K56" s="44"/>
      <c r="L56" s="35"/>
      <c r="M56" s="36"/>
      <c r="N56" s="37">
        <v>788.61</v>
      </c>
      <c r="O56" s="38">
        <v>1000</v>
      </c>
      <c r="P56" s="38"/>
      <c r="Q56" s="38">
        <f t="shared" si="13"/>
        <v>1000</v>
      </c>
      <c r="R56" s="39"/>
      <c r="S56" s="19"/>
      <c r="T56" s="17">
        <f t="shared" si="17"/>
      </c>
      <c r="U56" s="17">
        <f t="shared" si="17"/>
      </c>
      <c r="V56" s="17">
        <f t="shared" si="18"/>
      </c>
      <c r="W56" s="17">
        <f t="shared" si="19"/>
      </c>
      <c r="X56" s="17">
        <f t="shared" si="20"/>
      </c>
      <c r="Y56" s="17">
        <f t="shared" si="21"/>
      </c>
      <c r="Z56" s="17">
        <f t="shared" si="22"/>
      </c>
    </row>
    <row r="57" spans="1:26" ht="11.25">
      <c r="A57" s="30">
        <v>6</v>
      </c>
      <c r="B57" s="31">
        <v>3211</v>
      </c>
      <c r="C57" s="32" t="s">
        <v>36</v>
      </c>
      <c r="D57" s="33" t="s">
        <v>86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44">
        <v>0</v>
      </c>
      <c r="L57" s="35">
        <v>0</v>
      </c>
      <c r="M57" s="36">
        <v>0</v>
      </c>
      <c r="N57" s="37">
        <v>1646.35</v>
      </c>
      <c r="O57" s="38">
        <v>1200</v>
      </c>
      <c r="P57" s="38"/>
      <c r="Q57" s="38">
        <f t="shared" si="13"/>
        <v>1200</v>
      </c>
      <c r="R57" s="39"/>
      <c r="S57" s="19"/>
      <c r="T57" s="17">
        <f t="shared" si="17"/>
      </c>
      <c r="U57" s="17">
        <f t="shared" si="17"/>
      </c>
      <c r="V57" s="17">
        <f t="shared" si="18"/>
      </c>
      <c r="W57" s="17">
        <f t="shared" si="19"/>
      </c>
      <c r="X57" s="17">
        <f t="shared" si="20"/>
      </c>
      <c r="Y57" s="17">
        <f t="shared" si="21"/>
      </c>
      <c r="Z57" s="17">
        <f t="shared" si="22"/>
      </c>
    </row>
    <row r="58" spans="1:26" ht="11.25">
      <c r="A58" s="30">
        <v>6</v>
      </c>
      <c r="B58" s="31">
        <v>331</v>
      </c>
      <c r="C58" s="32" t="s">
        <v>87</v>
      </c>
      <c r="D58" s="33" t="s">
        <v>88</v>
      </c>
      <c r="E58" s="34">
        <v>55.74</v>
      </c>
      <c r="F58" s="34">
        <v>57.2</v>
      </c>
      <c r="G58" s="34">
        <v>57.2</v>
      </c>
      <c r="H58" s="34">
        <v>59.28</v>
      </c>
      <c r="I58" s="34">
        <v>59.24</v>
      </c>
      <c r="J58" s="34">
        <v>60.28</v>
      </c>
      <c r="K58" s="44">
        <v>54.89</v>
      </c>
      <c r="L58" s="35">
        <v>54.89</v>
      </c>
      <c r="M58" s="36">
        <v>54.89</v>
      </c>
      <c r="N58" s="37">
        <v>54.89</v>
      </c>
      <c r="O58" s="38">
        <v>100</v>
      </c>
      <c r="P58" s="38"/>
      <c r="Q58" s="38">
        <f t="shared" si="13"/>
        <v>100</v>
      </c>
      <c r="R58" s="39"/>
      <c r="S58" s="19"/>
      <c r="T58" s="17">
        <f t="shared" si="17"/>
      </c>
      <c r="U58" s="17">
        <f t="shared" si="17"/>
      </c>
      <c r="V58" s="17">
        <f t="shared" si="18"/>
      </c>
      <c r="W58" s="17">
        <f t="shared" si="19"/>
      </c>
      <c r="X58" s="17">
        <f t="shared" si="20"/>
      </c>
      <c r="Y58" s="17">
        <f t="shared" si="21"/>
      </c>
      <c r="Z58" s="17">
        <f t="shared" si="22"/>
      </c>
    </row>
    <row r="59" spans="1:26" ht="11.25">
      <c r="A59" s="30">
        <v>6</v>
      </c>
      <c r="B59" s="31" t="s">
        <v>89</v>
      </c>
      <c r="C59" s="32" t="s">
        <v>49</v>
      </c>
      <c r="D59" s="33" t="s">
        <v>50</v>
      </c>
      <c r="E59" s="34">
        <v>2360.86</v>
      </c>
      <c r="F59" s="34">
        <v>13071.17</v>
      </c>
      <c r="G59" s="34">
        <v>13877.38</v>
      </c>
      <c r="H59" s="34">
        <v>5801.2</v>
      </c>
      <c r="I59" s="34">
        <v>11735.62</v>
      </c>
      <c r="J59" s="34">
        <v>29490.25</v>
      </c>
      <c r="K59" s="45">
        <v>-24910.13</v>
      </c>
      <c r="L59" s="35">
        <v>5327.2</v>
      </c>
      <c r="M59" s="36">
        <v>2118.28</v>
      </c>
      <c r="N59" s="37">
        <v>2535.4</v>
      </c>
      <c r="O59" s="38">
        <v>10000</v>
      </c>
      <c r="P59" s="38"/>
      <c r="Q59" s="38">
        <f t="shared" si="13"/>
        <v>10000</v>
      </c>
      <c r="R59" s="39"/>
      <c r="S59" s="19"/>
      <c r="T59" s="17">
        <f t="shared" si="17"/>
      </c>
      <c r="U59" s="17">
        <f t="shared" si="17"/>
      </c>
      <c r="V59" s="17">
        <f t="shared" si="18"/>
      </c>
      <c r="W59" s="17">
        <f t="shared" si="19"/>
      </c>
      <c r="X59" s="17">
        <f t="shared" si="20"/>
      </c>
      <c r="Y59" s="17">
        <f t="shared" si="21"/>
      </c>
      <c r="Z59" s="17">
        <f t="shared" si="22"/>
      </c>
    </row>
    <row r="60" spans="1:26" ht="11.25">
      <c r="A60" s="30">
        <v>6</v>
      </c>
      <c r="B60" s="31" t="s">
        <v>89</v>
      </c>
      <c r="C60" s="32" t="s">
        <v>90</v>
      </c>
      <c r="D60" s="33" t="s">
        <v>82</v>
      </c>
      <c r="E60" s="34">
        <v>0</v>
      </c>
      <c r="F60" s="34">
        <v>0</v>
      </c>
      <c r="G60" s="34">
        <v>0</v>
      </c>
      <c r="H60" s="34">
        <v>371.28</v>
      </c>
      <c r="I60" s="34">
        <v>512.01</v>
      </c>
      <c r="J60" s="34">
        <v>1644.06</v>
      </c>
      <c r="K60" s="45">
        <v>1483.1</v>
      </c>
      <c r="L60" s="35">
        <v>1973.12</v>
      </c>
      <c r="M60" s="36">
        <v>969.26</v>
      </c>
      <c r="N60" s="37">
        <v>1168.62</v>
      </c>
      <c r="O60" s="38">
        <v>2000</v>
      </c>
      <c r="P60" s="38"/>
      <c r="Q60" s="38">
        <f t="shared" si="13"/>
        <v>2000</v>
      </c>
      <c r="R60" s="39"/>
      <c r="S60" s="19"/>
      <c r="T60" s="17">
        <f t="shared" si="17"/>
      </c>
      <c r="U60" s="17">
        <f t="shared" si="17"/>
      </c>
      <c r="V60" s="17">
        <f t="shared" si="18"/>
      </c>
      <c r="W60" s="17">
        <f t="shared" si="19"/>
      </c>
      <c r="X60" s="17">
        <f t="shared" si="20"/>
      </c>
      <c r="Y60" s="17">
        <f t="shared" si="21"/>
      </c>
      <c r="Z60" s="17">
        <f t="shared" si="22"/>
      </c>
    </row>
    <row r="61" spans="1:26" ht="11.25">
      <c r="A61" s="30">
        <v>6</v>
      </c>
      <c r="B61" s="31" t="s">
        <v>89</v>
      </c>
      <c r="C61" s="32" t="s">
        <v>34</v>
      </c>
      <c r="D61" s="33" t="s">
        <v>35</v>
      </c>
      <c r="E61" s="34">
        <v>3240.22</v>
      </c>
      <c r="F61" s="34">
        <v>5035.9</v>
      </c>
      <c r="G61" s="34">
        <v>5264.48</v>
      </c>
      <c r="H61" s="34">
        <v>5579.43</v>
      </c>
      <c r="I61" s="34">
        <v>7343.7</v>
      </c>
      <c r="J61" s="34">
        <v>5883.55</v>
      </c>
      <c r="K61" s="45">
        <v>5985.15</v>
      </c>
      <c r="L61" s="35">
        <v>7001.81</v>
      </c>
      <c r="M61" s="36">
        <v>7501.76</v>
      </c>
      <c r="N61" s="37">
        <v>6007.6</v>
      </c>
      <c r="O61" s="38">
        <v>8000</v>
      </c>
      <c r="P61" s="38"/>
      <c r="Q61" s="38">
        <f t="shared" si="13"/>
        <v>8000</v>
      </c>
      <c r="R61" s="39"/>
      <c r="S61" s="19"/>
      <c r="T61" s="17">
        <f t="shared" si="17"/>
      </c>
      <c r="U61" s="17">
        <f t="shared" si="17"/>
      </c>
      <c r="V61" s="17">
        <f t="shared" si="18"/>
      </c>
      <c r="W61" s="17">
        <f t="shared" si="19"/>
      </c>
      <c r="X61" s="17">
        <f t="shared" si="20"/>
      </c>
      <c r="Y61" s="17">
        <f t="shared" si="21"/>
      </c>
      <c r="Z61" s="17">
        <f t="shared" si="22"/>
      </c>
    </row>
    <row r="62" spans="1:26" ht="11.25">
      <c r="A62" s="30">
        <v>6</v>
      </c>
      <c r="B62" s="31" t="s">
        <v>89</v>
      </c>
      <c r="C62" s="32" t="s">
        <v>36</v>
      </c>
      <c r="D62" s="33" t="s">
        <v>37</v>
      </c>
      <c r="E62" s="34">
        <v>8197.1</v>
      </c>
      <c r="F62" s="34">
        <v>6134.75</v>
      </c>
      <c r="G62" s="34">
        <v>2429.71</v>
      </c>
      <c r="H62" s="34">
        <v>2053.93</v>
      </c>
      <c r="I62" s="34">
        <v>2440.42</v>
      </c>
      <c r="J62" s="34">
        <v>2273.46</v>
      </c>
      <c r="K62" s="34">
        <v>2353.2</v>
      </c>
      <c r="L62" s="35">
        <v>3828.87</v>
      </c>
      <c r="M62" s="36">
        <v>5377.69</v>
      </c>
      <c r="N62" s="37">
        <v>5750.77</v>
      </c>
      <c r="O62" s="38">
        <v>5500</v>
      </c>
      <c r="P62" s="38"/>
      <c r="Q62" s="38">
        <f t="shared" si="13"/>
        <v>5500</v>
      </c>
      <c r="R62" s="39"/>
      <c r="S62" s="19"/>
      <c r="T62" s="17">
        <f aca="true" t="shared" si="23" ref="T62:U64">IF($U$50=0,0,"")</f>
      </c>
      <c r="U62" s="17">
        <f t="shared" si="23"/>
      </c>
      <c r="V62" s="17">
        <f>IF($V$50=0,0,"")</f>
      </c>
      <c r="W62" s="17">
        <f>IF($W$50=0,0,"")</f>
      </c>
      <c r="X62" s="17">
        <f>IF($X$50=0,0,"")</f>
      </c>
      <c r="Y62" s="17">
        <f>IF($Y$50=0,0,"")</f>
      </c>
      <c r="Z62" s="17">
        <f>IF($Z$50=0,0,"")</f>
      </c>
    </row>
    <row r="63" spans="1:26" ht="11.25">
      <c r="A63" s="30">
        <v>6</v>
      </c>
      <c r="B63" s="31" t="s">
        <v>89</v>
      </c>
      <c r="C63" s="32" t="s">
        <v>38</v>
      </c>
      <c r="D63" s="33" t="s">
        <v>39</v>
      </c>
      <c r="E63" s="34">
        <v>2137.36</v>
      </c>
      <c r="F63" s="34">
        <v>2203.51</v>
      </c>
      <c r="G63" s="34">
        <v>2290.36</v>
      </c>
      <c r="H63" s="34">
        <v>2338.65</v>
      </c>
      <c r="I63" s="34">
        <v>2357.89</v>
      </c>
      <c r="J63" s="34">
        <v>2404.33</v>
      </c>
      <c r="K63" s="34">
        <v>1627.69</v>
      </c>
      <c r="L63" s="35">
        <v>1655.15</v>
      </c>
      <c r="M63" s="36">
        <v>1679.48</v>
      </c>
      <c r="N63" s="37">
        <v>1698.52</v>
      </c>
      <c r="O63" s="38">
        <v>1800</v>
      </c>
      <c r="P63" s="38"/>
      <c r="Q63" s="38">
        <f t="shared" si="13"/>
        <v>1800</v>
      </c>
      <c r="R63" s="39"/>
      <c r="S63" s="19"/>
      <c r="T63" s="17">
        <f t="shared" si="23"/>
      </c>
      <c r="U63" s="17">
        <f t="shared" si="23"/>
      </c>
      <c r="V63" s="17">
        <f>IF($V$50=0,0,"")</f>
      </c>
      <c r="W63" s="17">
        <f>IF($W$50=0,0,"")</f>
      </c>
      <c r="X63" s="17">
        <f>IF($X$50=0,0,"")</f>
      </c>
      <c r="Y63" s="17">
        <f>IF($Y$50=0,0,"")</f>
      </c>
      <c r="Z63" s="17">
        <f>IF($Z$50=0,0,"")</f>
      </c>
    </row>
    <row r="64" spans="1:26" ht="11.25">
      <c r="A64" s="30">
        <v>6</v>
      </c>
      <c r="B64" s="40">
        <v>360</v>
      </c>
      <c r="C64" s="41">
        <v>1760</v>
      </c>
      <c r="D64" s="33" t="s">
        <v>91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45">
        <v>0</v>
      </c>
      <c r="L64" s="43">
        <v>0</v>
      </c>
      <c r="M64" s="43">
        <v>3984.17</v>
      </c>
      <c r="N64" s="48">
        <v>9157</v>
      </c>
      <c r="O64" s="49">
        <v>0</v>
      </c>
      <c r="P64" s="49"/>
      <c r="Q64" s="38">
        <f t="shared" si="13"/>
        <v>0</v>
      </c>
      <c r="R64" s="39"/>
      <c r="S64" s="19"/>
      <c r="T64" s="17">
        <f t="shared" si="23"/>
      </c>
      <c r="U64" s="17">
        <f t="shared" si="23"/>
      </c>
      <c r="V64" s="17">
        <f>IF($V$50=0,0,"")</f>
      </c>
      <c r="W64" s="17">
        <f>IF($W$50=0,0,"")</f>
      </c>
      <c r="X64" s="17">
        <f>IF($X$50=0,0,"")</f>
      </c>
      <c r="Y64" s="17">
        <f>IF($Y$50=0,0,"")</f>
      </c>
      <c r="Z64" s="17">
        <f>IF($Z$50=0,0,"")</f>
      </c>
    </row>
    <row r="65" spans="1:26" ht="11.25">
      <c r="A65" s="30">
        <v>6</v>
      </c>
      <c r="B65" s="40">
        <v>360</v>
      </c>
      <c r="C65" s="41">
        <v>5124</v>
      </c>
      <c r="D65" s="33" t="s">
        <v>92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45">
        <v>0</v>
      </c>
      <c r="L65" s="43">
        <v>0</v>
      </c>
      <c r="M65" s="43">
        <v>6366.5</v>
      </c>
      <c r="N65" s="48">
        <v>9157</v>
      </c>
      <c r="O65" s="49">
        <v>0</v>
      </c>
      <c r="P65" s="49"/>
      <c r="Q65" s="38">
        <f t="shared" si="13"/>
        <v>0</v>
      </c>
      <c r="R65" s="39"/>
      <c r="S65" s="19"/>
      <c r="T65" s="17" t="b">
        <f>IF(SUM(L65:N65)=0,IF(SUM(L78:N79)=0,0,IF(SUM(L65:N65)=0,"","")))</f>
        <v>0</v>
      </c>
      <c r="U65" s="17" t="b">
        <f>IF(SUM(M65:O65)=0,IF(SUM(M78:O79)=0,0,IF(SUM(M65:O65)=0,"","")))</f>
        <v>0</v>
      </c>
      <c r="V65" s="17" t="b">
        <f>IF(SUM(L65:O65)=0,IF(SUM(L78:O79)=0,0,IF(SUM(L65:O65)=0,"","")))</f>
        <v>0</v>
      </c>
      <c r="W65" s="17" t="b">
        <f>IF(SUM(K65:Q65)=0,IF(SUM(K78:Q79)=0,0,IF(SUM(K65:Q65)=0,"","")))</f>
        <v>0</v>
      </c>
      <c r="X65" s="17" t="b">
        <f>IF(SUM(L65:Q65)=0,IF(SUM(L78:Q79)=0,0,IF(SUM(L65:Q65)=0,"","")))</f>
        <v>0</v>
      </c>
      <c r="Y65" s="17" t="b">
        <f>IF(SUM(M65:Q65)=0,IF(SUM(M78:Q79)=0,0,IF(SUM(M65:Q65)=0,"","")))</f>
        <v>0</v>
      </c>
      <c r="Z65" s="17" t="b">
        <f>IF(SUM(N65:Q65)=0,IF(SUM(N78:Q79)=0,0,IF(SUM(N65:Q65)=0,"","")))</f>
        <v>0</v>
      </c>
    </row>
    <row r="66" spans="1:26" ht="11.25">
      <c r="A66" s="83">
        <v>6</v>
      </c>
      <c r="B66" s="95">
        <v>360</v>
      </c>
      <c r="C66" s="96">
        <v>5125</v>
      </c>
      <c r="D66" s="86" t="s">
        <v>93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8">
        <v>0</v>
      </c>
      <c r="L66" s="98">
        <v>0</v>
      </c>
      <c r="M66" s="98">
        <v>3000</v>
      </c>
      <c r="N66" s="100">
        <v>-669.2</v>
      </c>
      <c r="O66" s="101">
        <v>1000</v>
      </c>
      <c r="P66" s="102">
        <v>-1000</v>
      </c>
      <c r="Q66" s="92">
        <f t="shared" si="13"/>
        <v>0</v>
      </c>
      <c r="R66" s="39"/>
      <c r="S66" s="19"/>
      <c r="T66" s="17">
        <f aca="true" t="shared" si="24" ref="T66:U77">IF(SUM(L66:N66)=0,0,"")</f>
      </c>
      <c r="U66" s="17">
        <f t="shared" si="24"/>
      </c>
      <c r="V66" s="17">
        <f aca="true" t="shared" si="25" ref="V66:V77">IF(SUM(L66:O66)=0,0,"")</f>
      </c>
      <c r="W66" s="17">
        <f>IF(SUM(K66:Q66)=0,0,"")</f>
      </c>
      <c r="X66" s="17">
        <f>IF(SUM(L66:Q66)=0,0,"")</f>
      </c>
      <c r="Y66" s="17">
        <f>IF(SUM(M66:Q66)=0,0,"")</f>
      </c>
      <c r="Z66" s="17">
        <f>IF(SUM(N66:Q66)=0,0,"")</f>
      </c>
    </row>
    <row r="67" spans="1:26" ht="11.25">
      <c r="A67" s="30">
        <v>6</v>
      </c>
      <c r="B67" s="31" t="s">
        <v>94</v>
      </c>
      <c r="C67" s="32" t="s">
        <v>95</v>
      </c>
      <c r="D67" s="33" t="s">
        <v>96</v>
      </c>
      <c r="E67" s="34">
        <v>0</v>
      </c>
      <c r="F67" s="34">
        <v>524.79</v>
      </c>
      <c r="G67" s="34">
        <v>2699.05</v>
      </c>
      <c r="H67" s="34">
        <v>3686.23</v>
      </c>
      <c r="I67" s="34">
        <v>39.51</v>
      </c>
      <c r="J67" s="34">
        <v>4301.02</v>
      </c>
      <c r="K67" s="45">
        <v>-1198.98</v>
      </c>
      <c r="L67" s="35">
        <v>640.71</v>
      </c>
      <c r="M67" s="36">
        <v>0</v>
      </c>
      <c r="N67" s="37">
        <v>39.87</v>
      </c>
      <c r="O67" s="38">
        <v>1000</v>
      </c>
      <c r="P67" s="38"/>
      <c r="Q67" s="38">
        <f t="shared" si="13"/>
        <v>1000</v>
      </c>
      <c r="R67" s="39"/>
      <c r="S67" s="19"/>
      <c r="T67" s="17">
        <f t="shared" si="24"/>
      </c>
      <c r="U67" s="17">
        <f t="shared" si="24"/>
      </c>
      <c r="V67" s="17">
        <f t="shared" si="25"/>
      </c>
      <c r="W67" s="17">
        <f aca="true" t="shared" si="26" ref="W67:W77">IF(SUM(K67:Q67)=0,0,"")</f>
      </c>
      <c r="X67" s="17">
        <f aca="true" t="shared" si="27" ref="X67:X77">IF(SUM(L67:Q67)=0,0,"")</f>
      </c>
      <c r="Y67" s="17">
        <f aca="true" t="shared" si="28" ref="Y67:Y77">IF(SUM(M67:Q67)=0,0,"")</f>
      </c>
      <c r="Z67" s="17">
        <f aca="true" t="shared" si="29" ref="Z67:Z77">IF(SUM(N67:Q67)=0,0,"")</f>
      </c>
    </row>
    <row r="68" spans="1:26" ht="11.25">
      <c r="A68" s="94">
        <v>6</v>
      </c>
      <c r="B68" s="95">
        <v>360</v>
      </c>
      <c r="C68" s="96">
        <v>7000</v>
      </c>
      <c r="D68" s="97" t="s">
        <v>97</v>
      </c>
      <c r="E68" s="98"/>
      <c r="F68" s="98"/>
      <c r="G68" s="98"/>
      <c r="H68" s="98"/>
      <c r="I68" s="98"/>
      <c r="J68" s="98"/>
      <c r="K68" s="99"/>
      <c r="L68" s="90"/>
      <c r="M68" s="90"/>
      <c r="N68" s="91">
        <v>0</v>
      </c>
      <c r="O68" s="92">
        <v>0</v>
      </c>
      <c r="P68" s="81">
        <v>1000</v>
      </c>
      <c r="Q68" s="92">
        <f aca="true" t="shared" si="30" ref="Q68:Q99">SUM(O68:P68)</f>
        <v>1000</v>
      </c>
      <c r="R68" s="39"/>
      <c r="S68" s="19"/>
      <c r="T68" s="17">
        <f t="shared" si="24"/>
        <v>0</v>
      </c>
      <c r="U68" s="17">
        <f t="shared" si="24"/>
        <v>0</v>
      </c>
      <c r="V68" s="17">
        <f t="shared" si="25"/>
        <v>0</v>
      </c>
      <c r="W68" s="17">
        <f t="shared" si="26"/>
      </c>
      <c r="X68" s="17">
        <f t="shared" si="27"/>
      </c>
      <c r="Y68" s="17">
        <f t="shared" si="28"/>
      </c>
      <c r="Z68" s="17">
        <f t="shared" si="29"/>
      </c>
    </row>
    <row r="69" spans="1:26" ht="11.25">
      <c r="A69" s="30">
        <v>6</v>
      </c>
      <c r="B69" s="31" t="s">
        <v>98</v>
      </c>
      <c r="C69" s="32" t="s">
        <v>24</v>
      </c>
      <c r="D69" s="33" t="s">
        <v>68</v>
      </c>
      <c r="E69" s="34">
        <v>10350.24</v>
      </c>
      <c r="F69" s="34">
        <v>10350.24</v>
      </c>
      <c r="G69" s="34">
        <v>11328.8</v>
      </c>
      <c r="H69" s="34">
        <v>10557.54</v>
      </c>
      <c r="I69" s="34">
        <v>10270.8</v>
      </c>
      <c r="J69" s="34">
        <v>10270.8</v>
      </c>
      <c r="K69" s="45">
        <v>10270.8</v>
      </c>
      <c r="L69" s="35">
        <v>10270.8</v>
      </c>
      <c r="M69" s="36">
        <v>10270.8</v>
      </c>
      <c r="N69" s="37">
        <v>0</v>
      </c>
      <c r="O69" s="38">
        <v>0</v>
      </c>
      <c r="P69" s="38"/>
      <c r="Q69" s="38">
        <f t="shared" si="30"/>
        <v>0</v>
      </c>
      <c r="R69" s="39"/>
      <c r="S69" s="19"/>
      <c r="T69" s="17">
        <f t="shared" si="24"/>
      </c>
      <c r="U69" s="17">
        <f t="shared" si="24"/>
      </c>
      <c r="V69" s="17">
        <f t="shared" si="25"/>
      </c>
      <c r="W69" s="17">
        <f t="shared" si="26"/>
      </c>
      <c r="X69" s="17">
        <f t="shared" si="27"/>
      </c>
      <c r="Y69" s="17">
        <f t="shared" si="28"/>
      </c>
      <c r="Z69" s="17">
        <f t="shared" si="29"/>
        <v>0</v>
      </c>
    </row>
    <row r="70" spans="1:26" ht="11.25">
      <c r="A70" s="30">
        <v>6</v>
      </c>
      <c r="B70" s="31" t="s">
        <v>98</v>
      </c>
      <c r="C70" s="32" t="s">
        <v>38</v>
      </c>
      <c r="D70" s="33" t="s">
        <v>39</v>
      </c>
      <c r="E70" s="34">
        <v>171.3</v>
      </c>
      <c r="F70" s="34">
        <v>171.3</v>
      </c>
      <c r="G70" s="34">
        <v>171.3</v>
      </c>
      <c r="H70" s="34">
        <v>171.3</v>
      </c>
      <c r="I70" s="34">
        <v>171.3</v>
      </c>
      <c r="J70" s="34">
        <v>178.97</v>
      </c>
      <c r="K70" s="45">
        <v>178.97</v>
      </c>
      <c r="L70" s="35">
        <v>182.8</v>
      </c>
      <c r="M70" s="36">
        <v>195.58</v>
      </c>
      <c r="N70" s="37">
        <v>0</v>
      </c>
      <c r="O70" s="38">
        <v>0</v>
      </c>
      <c r="P70" s="38"/>
      <c r="Q70" s="38">
        <f t="shared" si="30"/>
        <v>0</v>
      </c>
      <c r="R70" s="39"/>
      <c r="S70" s="19"/>
      <c r="T70" s="17">
        <f t="shared" si="24"/>
      </c>
      <c r="U70" s="17">
        <f t="shared" si="24"/>
      </c>
      <c r="V70" s="17">
        <f t="shared" si="25"/>
      </c>
      <c r="W70" s="17">
        <f t="shared" si="26"/>
      </c>
      <c r="X70" s="17">
        <f t="shared" si="27"/>
      </c>
      <c r="Y70" s="17">
        <f t="shared" si="28"/>
      </c>
      <c r="Z70" s="17">
        <f t="shared" si="29"/>
        <v>0</v>
      </c>
    </row>
    <row r="71" spans="1:26" ht="11.25">
      <c r="A71" s="30">
        <v>6</v>
      </c>
      <c r="B71" s="31" t="s">
        <v>99</v>
      </c>
      <c r="C71" s="32" t="s">
        <v>49</v>
      </c>
      <c r="D71" s="33" t="s">
        <v>50</v>
      </c>
      <c r="E71" s="34">
        <v>23.99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45">
        <v>102.81</v>
      </c>
      <c r="L71" s="35">
        <v>5398.39</v>
      </c>
      <c r="M71" s="36">
        <v>101.15</v>
      </c>
      <c r="N71" s="37">
        <v>0</v>
      </c>
      <c r="O71" s="38"/>
      <c r="P71" s="38"/>
      <c r="Q71" s="38">
        <f t="shared" si="30"/>
        <v>0</v>
      </c>
      <c r="R71" s="39"/>
      <c r="S71" s="19"/>
      <c r="T71" s="17">
        <f t="shared" si="24"/>
      </c>
      <c r="U71" s="17">
        <f t="shared" si="24"/>
      </c>
      <c r="V71" s="17">
        <f t="shared" si="25"/>
      </c>
      <c r="W71" s="17">
        <f t="shared" si="26"/>
      </c>
      <c r="X71" s="17">
        <f t="shared" si="27"/>
      </c>
      <c r="Y71" s="17">
        <f t="shared" si="28"/>
      </c>
      <c r="Z71" s="17">
        <f t="shared" si="29"/>
        <v>0</v>
      </c>
    </row>
    <row r="72" spans="1:26" ht="11.25">
      <c r="A72" s="30">
        <v>6</v>
      </c>
      <c r="B72" s="31" t="s">
        <v>100</v>
      </c>
      <c r="C72" s="32" t="s">
        <v>101</v>
      </c>
      <c r="D72" s="33" t="s">
        <v>78</v>
      </c>
      <c r="E72" s="34">
        <v>0</v>
      </c>
      <c r="F72" s="34">
        <v>3367.91</v>
      </c>
      <c r="G72" s="34">
        <v>216.39</v>
      </c>
      <c r="H72" s="34">
        <v>0</v>
      </c>
      <c r="I72" s="34">
        <v>0</v>
      </c>
      <c r="J72" s="34">
        <v>919.87</v>
      </c>
      <c r="K72" s="45">
        <v>0</v>
      </c>
      <c r="L72" s="35">
        <v>0</v>
      </c>
      <c r="M72" s="36">
        <v>3528.84</v>
      </c>
      <c r="N72" s="37">
        <v>131.63</v>
      </c>
      <c r="O72" s="38">
        <v>0</v>
      </c>
      <c r="P72" s="38"/>
      <c r="Q72" s="38">
        <f t="shared" si="30"/>
        <v>0</v>
      </c>
      <c r="R72" s="39"/>
      <c r="S72" s="19"/>
      <c r="T72" s="17">
        <f t="shared" si="24"/>
      </c>
      <c r="U72" s="17">
        <f t="shared" si="24"/>
      </c>
      <c r="V72" s="17">
        <f t="shared" si="25"/>
      </c>
      <c r="W72" s="17">
        <f t="shared" si="26"/>
      </c>
      <c r="X72" s="17">
        <f t="shared" si="27"/>
      </c>
      <c r="Y72" s="17">
        <f t="shared" si="28"/>
      </c>
      <c r="Z72" s="17">
        <f t="shared" si="29"/>
      </c>
    </row>
    <row r="73" spans="1:26" ht="11.25">
      <c r="A73" s="30">
        <v>6</v>
      </c>
      <c r="B73" s="31" t="s">
        <v>100</v>
      </c>
      <c r="C73" s="32" t="s">
        <v>102</v>
      </c>
      <c r="D73" s="33" t="s">
        <v>103</v>
      </c>
      <c r="E73" s="34">
        <v>0</v>
      </c>
      <c r="F73" s="34">
        <v>2687.05</v>
      </c>
      <c r="G73" s="34">
        <v>150</v>
      </c>
      <c r="H73" s="34">
        <v>0</v>
      </c>
      <c r="I73" s="34">
        <v>3.2</v>
      </c>
      <c r="J73" s="34">
        <v>919.87</v>
      </c>
      <c r="K73" s="45">
        <v>0</v>
      </c>
      <c r="L73" s="35">
        <v>0</v>
      </c>
      <c r="M73" s="36">
        <v>3528.84</v>
      </c>
      <c r="N73" s="37">
        <v>0</v>
      </c>
      <c r="O73" s="38">
        <v>0</v>
      </c>
      <c r="P73" s="38"/>
      <c r="Q73" s="38">
        <f t="shared" si="30"/>
        <v>0</v>
      </c>
      <c r="R73" s="39"/>
      <c r="S73" s="19"/>
      <c r="T73" s="17">
        <f t="shared" si="24"/>
      </c>
      <c r="U73" s="17">
        <f t="shared" si="24"/>
      </c>
      <c r="V73" s="17">
        <f t="shared" si="25"/>
      </c>
      <c r="W73" s="17">
        <f t="shared" si="26"/>
      </c>
      <c r="X73" s="17">
        <f t="shared" si="27"/>
      </c>
      <c r="Y73" s="17">
        <f t="shared" si="28"/>
      </c>
      <c r="Z73" s="17">
        <f t="shared" si="29"/>
        <v>0</v>
      </c>
    </row>
    <row r="74" spans="1:26" ht="11.25">
      <c r="A74" s="30">
        <v>6</v>
      </c>
      <c r="B74" s="31" t="s">
        <v>100</v>
      </c>
      <c r="C74" s="32" t="s">
        <v>34</v>
      </c>
      <c r="D74" s="33" t="s">
        <v>35</v>
      </c>
      <c r="E74" s="34">
        <v>1413.53</v>
      </c>
      <c r="F74" s="34">
        <v>6282.66</v>
      </c>
      <c r="G74" s="34">
        <v>5163.85</v>
      </c>
      <c r="H74" s="34">
        <v>3614.52</v>
      </c>
      <c r="I74" s="34">
        <v>-344.41</v>
      </c>
      <c r="J74" s="34">
        <v>521.32</v>
      </c>
      <c r="K74" s="45">
        <v>0</v>
      </c>
      <c r="L74" s="35">
        <v>1487.36</v>
      </c>
      <c r="M74" s="36">
        <v>378.35</v>
      </c>
      <c r="N74" s="37">
        <v>387.87</v>
      </c>
      <c r="O74" s="38">
        <v>1000</v>
      </c>
      <c r="P74" s="38"/>
      <c r="Q74" s="38">
        <f t="shared" si="30"/>
        <v>1000</v>
      </c>
      <c r="R74" s="39"/>
      <c r="S74" s="19"/>
      <c r="T74" s="17">
        <f t="shared" si="24"/>
      </c>
      <c r="U74" s="17">
        <f t="shared" si="24"/>
      </c>
      <c r="V74" s="17">
        <f t="shared" si="25"/>
      </c>
      <c r="W74" s="17">
        <f t="shared" si="26"/>
      </c>
      <c r="X74" s="17">
        <f t="shared" si="27"/>
      </c>
      <c r="Y74" s="17">
        <f t="shared" si="28"/>
      </c>
      <c r="Z74" s="17">
        <f t="shared" si="29"/>
      </c>
    </row>
    <row r="75" spans="1:26" ht="11.25">
      <c r="A75" s="30">
        <v>6</v>
      </c>
      <c r="B75" s="31" t="s">
        <v>100</v>
      </c>
      <c r="C75" s="32" t="s">
        <v>36</v>
      </c>
      <c r="D75" s="33" t="s">
        <v>37</v>
      </c>
      <c r="E75" s="34">
        <v>6689.86</v>
      </c>
      <c r="F75" s="34">
        <v>5730.73</v>
      </c>
      <c r="G75" s="34">
        <v>3885.16</v>
      </c>
      <c r="H75" s="34">
        <v>3154.28</v>
      </c>
      <c r="I75" s="34">
        <v>2518.03</v>
      </c>
      <c r="J75" s="34">
        <v>2378.87</v>
      </c>
      <c r="K75" s="45">
        <v>2355.69</v>
      </c>
      <c r="L75" s="35">
        <v>2249.33</v>
      </c>
      <c r="M75" s="36">
        <v>1797.84</v>
      </c>
      <c r="N75" s="37">
        <v>5580.06</v>
      </c>
      <c r="O75" s="38">
        <v>7000</v>
      </c>
      <c r="P75" s="38"/>
      <c r="Q75" s="38">
        <f t="shared" si="30"/>
        <v>7000</v>
      </c>
      <c r="R75" s="39"/>
      <c r="S75" s="19"/>
      <c r="T75" s="17">
        <f t="shared" si="24"/>
      </c>
      <c r="U75" s="17">
        <f t="shared" si="24"/>
      </c>
      <c r="V75" s="17">
        <f t="shared" si="25"/>
      </c>
      <c r="W75" s="17">
        <f t="shared" si="26"/>
      </c>
      <c r="X75" s="17">
        <f t="shared" si="27"/>
      </c>
      <c r="Y75" s="17">
        <f t="shared" si="28"/>
      </c>
      <c r="Z75" s="17">
        <f t="shared" si="29"/>
      </c>
    </row>
    <row r="76" spans="1:26" ht="11.25">
      <c r="A76" s="30">
        <v>6</v>
      </c>
      <c r="B76" s="31" t="s">
        <v>100</v>
      </c>
      <c r="C76" s="32" t="s">
        <v>38</v>
      </c>
      <c r="D76" s="33" t="s">
        <v>39</v>
      </c>
      <c r="E76" s="34">
        <v>331.89</v>
      </c>
      <c r="F76" s="34">
        <v>450.23</v>
      </c>
      <c r="G76" s="34">
        <v>416.95</v>
      </c>
      <c r="H76" s="34">
        <v>458.7</v>
      </c>
      <c r="I76" s="34">
        <v>-7136.69</v>
      </c>
      <c r="J76" s="34">
        <v>315.11</v>
      </c>
      <c r="K76" s="45">
        <v>196.73</v>
      </c>
      <c r="L76" s="35">
        <v>196.73</v>
      </c>
      <c r="M76" s="36">
        <v>748.23</v>
      </c>
      <c r="N76" s="37">
        <v>748.23</v>
      </c>
      <c r="O76" s="38">
        <v>800</v>
      </c>
      <c r="P76" s="38"/>
      <c r="Q76" s="38">
        <f t="shared" si="30"/>
        <v>800</v>
      </c>
      <c r="R76" s="39"/>
      <c r="S76" s="19"/>
      <c r="T76" s="17">
        <f t="shared" si="24"/>
      </c>
      <c r="U76" s="17">
        <f t="shared" si="24"/>
      </c>
      <c r="V76" s="17">
        <f t="shared" si="25"/>
      </c>
      <c r="W76" s="17">
        <f t="shared" si="26"/>
      </c>
      <c r="X76" s="17">
        <f t="shared" si="27"/>
      </c>
      <c r="Y76" s="17">
        <f t="shared" si="28"/>
      </c>
      <c r="Z76" s="17">
        <f t="shared" si="29"/>
      </c>
    </row>
    <row r="77" spans="1:26" ht="11.25">
      <c r="A77" s="30">
        <v>6</v>
      </c>
      <c r="B77" s="31" t="s">
        <v>104</v>
      </c>
      <c r="C77" s="32" t="s">
        <v>24</v>
      </c>
      <c r="D77" s="33" t="s">
        <v>68</v>
      </c>
      <c r="E77" s="34">
        <v>600</v>
      </c>
      <c r="F77" s="34">
        <v>600</v>
      </c>
      <c r="G77" s="34">
        <v>600</v>
      </c>
      <c r="H77" s="34">
        <v>600</v>
      </c>
      <c r="I77" s="34">
        <v>600</v>
      </c>
      <c r="J77" s="34">
        <v>35179.56</v>
      </c>
      <c r="K77" s="45">
        <v>35179.56</v>
      </c>
      <c r="L77" s="35">
        <v>36388.2</v>
      </c>
      <c r="M77" s="36">
        <v>36992.52</v>
      </c>
      <c r="N77" s="37">
        <v>17101.33</v>
      </c>
      <c r="O77" s="38">
        <v>13300</v>
      </c>
      <c r="P77" s="38"/>
      <c r="Q77" s="38">
        <f t="shared" si="30"/>
        <v>13300</v>
      </c>
      <c r="R77" s="39"/>
      <c r="S77" s="19"/>
      <c r="T77" s="17">
        <f t="shared" si="24"/>
      </c>
      <c r="U77" s="17">
        <f t="shared" si="24"/>
      </c>
      <c r="V77" s="17">
        <f t="shared" si="25"/>
      </c>
      <c r="W77" s="17">
        <f t="shared" si="26"/>
      </c>
      <c r="X77" s="17">
        <f t="shared" si="27"/>
      </c>
      <c r="Y77" s="17">
        <f t="shared" si="28"/>
      </c>
      <c r="Z77" s="17">
        <f t="shared" si="29"/>
      </c>
    </row>
    <row r="78" spans="1:26" ht="11.25">
      <c r="A78" s="30">
        <v>6</v>
      </c>
      <c r="B78" s="31" t="s">
        <v>104</v>
      </c>
      <c r="C78" s="32" t="s">
        <v>26</v>
      </c>
      <c r="D78" s="33" t="s">
        <v>69</v>
      </c>
      <c r="E78" s="34">
        <v>4332</v>
      </c>
      <c r="F78" s="34">
        <v>4332</v>
      </c>
      <c r="G78" s="34">
        <v>4094</v>
      </c>
      <c r="H78" s="34">
        <v>3538.9</v>
      </c>
      <c r="I78" s="34">
        <v>3076.55</v>
      </c>
      <c r="J78" s="34">
        <v>13125.11</v>
      </c>
      <c r="K78" s="34">
        <v>10794.01</v>
      </c>
      <c r="L78" s="35">
        <v>7282.84</v>
      </c>
      <c r="M78" s="36">
        <v>13031.4</v>
      </c>
      <c r="N78" s="37">
        <v>7106.5</v>
      </c>
      <c r="O78" s="38">
        <v>12300</v>
      </c>
      <c r="P78" s="38"/>
      <c r="Q78" s="38">
        <f t="shared" si="30"/>
        <v>12300</v>
      </c>
      <c r="R78" s="39"/>
      <c r="S78" s="19"/>
      <c r="T78" s="17">
        <f aca="true" t="shared" si="31" ref="T78:U80">IF($U$65=0,0,"")</f>
      </c>
      <c r="U78" s="17">
        <f t="shared" si="31"/>
      </c>
      <c r="V78" s="17">
        <f>IF($V$65=0,0,"")</f>
      </c>
      <c r="W78" s="17">
        <f>IF($W$65=0,0,"")</f>
      </c>
      <c r="X78" s="17">
        <f>IF($X$65=0,0,"")</f>
      </c>
      <c r="Y78" s="17">
        <f>IF($Y$65=0,0,"")</f>
      </c>
      <c r="Z78" s="17">
        <f>IF($Z$65=0,0,"")</f>
      </c>
    </row>
    <row r="79" spans="1:26" ht="11.25">
      <c r="A79" s="30">
        <v>6</v>
      </c>
      <c r="B79" s="31" t="s">
        <v>104</v>
      </c>
      <c r="C79" s="32" t="s">
        <v>105</v>
      </c>
      <c r="D79" s="33" t="s">
        <v>106</v>
      </c>
      <c r="E79" s="34">
        <v>16313.32</v>
      </c>
      <c r="F79" s="34">
        <v>21313.32</v>
      </c>
      <c r="G79" s="34">
        <v>15330.55</v>
      </c>
      <c r="H79" s="34">
        <v>12960</v>
      </c>
      <c r="I79" s="34">
        <v>11360</v>
      </c>
      <c r="J79" s="34">
        <v>10560</v>
      </c>
      <c r="K79" s="34">
        <v>10560</v>
      </c>
      <c r="L79" s="35">
        <v>3520</v>
      </c>
      <c r="M79" s="36">
        <v>8000</v>
      </c>
      <c r="N79" s="37">
        <v>9600</v>
      </c>
      <c r="O79" s="38">
        <v>9600</v>
      </c>
      <c r="P79" s="38"/>
      <c r="Q79" s="38">
        <f t="shared" si="30"/>
        <v>9600</v>
      </c>
      <c r="R79" s="39"/>
      <c r="S79" s="19"/>
      <c r="T79" s="17">
        <f t="shared" si="31"/>
      </c>
      <c r="U79" s="17">
        <f t="shared" si="31"/>
      </c>
      <c r="V79" s="17">
        <f>IF($V$65=0,0,"")</f>
      </c>
      <c r="W79" s="17">
        <f>IF($W$65=0,0,"")</f>
      </c>
      <c r="X79" s="17">
        <f>IF($X$65=0,0,"")</f>
      </c>
      <c r="Y79" s="17">
        <f>IF($Y$65=0,0,"")</f>
      </c>
      <c r="Z79" s="17">
        <f>IF($Z$65=0,0,"")</f>
      </c>
    </row>
    <row r="80" spans="1:26" ht="11.25">
      <c r="A80" s="30">
        <v>6</v>
      </c>
      <c r="B80" s="31" t="s">
        <v>104</v>
      </c>
      <c r="C80" s="32" t="s">
        <v>101</v>
      </c>
      <c r="D80" s="33" t="s">
        <v>78</v>
      </c>
      <c r="E80" s="34">
        <v>0</v>
      </c>
      <c r="F80" s="34">
        <v>0</v>
      </c>
      <c r="G80" s="34">
        <v>0</v>
      </c>
      <c r="H80" s="34">
        <v>4609.18</v>
      </c>
      <c r="I80" s="34">
        <v>0</v>
      </c>
      <c r="J80" s="34">
        <v>1656.45</v>
      </c>
      <c r="K80" s="45">
        <v>1394.62</v>
      </c>
      <c r="L80" s="35">
        <v>598.47</v>
      </c>
      <c r="M80" s="36">
        <v>4431.02</v>
      </c>
      <c r="N80" s="37">
        <v>0</v>
      </c>
      <c r="O80" s="38">
        <v>0</v>
      </c>
      <c r="P80" s="38"/>
      <c r="Q80" s="38">
        <f t="shared" si="30"/>
        <v>0</v>
      </c>
      <c r="R80" s="39"/>
      <c r="S80" s="19"/>
      <c r="T80" s="17">
        <f t="shared" si="31"/>
      </c>
      <c r="U80" s="17">
        <f t="shared" si="31"/>
      </c>
      <c r="V80" s="17">
        <f>IF($V$65=0,0,"")</f>
      </c>
      <c r="W80" s="17">
        <f>IF($W$65=0,0,"")</f>
      </c>
      <c r="X80" s="17">
        <f>IF($X$65=0,0,"")</f>
      </c>
      <c r="Y80" s="17">
        <f>IF($Y$65=0,0,"")</f>
      </c>
      <c r="Z80" s="17">
        <f>IF($Z$65=0,0,"")</f>
      </c>
    </row>
    <row r="81" spans="1:26" ht="11.25">
      <c r="A81" s="83">
        <v>6</v>
      </c>
      <c r="B81" s="84" t="s">
        <v>104</v>
      </c>
      <c r="C81" s="85">
        <v>5000</v>
      </c>
      <c r="D81" s="86" t="s">
        <v>252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548.59</v>
      </c>
      <c r="K81" s="88">
        <v>861.7</v>
      </c>
      <c r="L81" s="89">
        <v>598.47</v>
      </c>
      <c r="M81" s="90">
        <v>4579.53</v>
      </c>
      <c r="N81" s="91">
        <v>0</v>
      </c>
      <c r="O81" s="92">
        <v>15000</v>
      </c>
      <c r="P81" s="81">
        <v>20000</v>
      </c>
      <c r="Q81" s="92">
        <f t="shared" si="30"/>
        <v>35000</v>
      </c>
      <c r="R81" s="39"/>
      <c r="S81" s="19"/>
      <c r="T81" s="17" t="b">
        <f>IF(SUM(L81:N81)=0,IF(SUM(L83:N84)=0,0,IF(SUM(L81:N81)=0,"","")))</f>
        <v>0</v>
      </c>
      <c r="U81" s="17" t="b">
        <f>IF(SUM(M81:O81)=0,IF(SUM(M83:O84)=0,0,IF(SUM(M81:O81)=0,"","")))</f>
        <v>0</v>
      </c>
      <c r="V81" s="17" t="b">
        <f>IF(SUM(L81:O81)=0,IF(SUM(L83:O84)=0,0,IF(SUM(L81:O81)=0,"","")))</f>
        <v>0</v>
      </c>
      <c r="W81" s="17" t="b">
        <f>IF(SUM(K81:Q81)=0,IF(SUM(K83:Q84)=0,0,IF(SUM(K81:Q81)=0,"","")))</f>
        <v>0</v>
      </c>
      <c r="X81" s="17" t="b">
        <f>IF(SUM(L81:Q81)=0,IF(SUM(L83:Q84)=0,0,IF(SUM(L81:Q81)=0,"","")))</f>
        <v>0</v>
      </c>
      <c r="Y81" s="17" t="b">
        <f>IF(SUM(M81:Q81)=0,IF(SUM(M83:Q84)=0,0,IF(SUM(M81:Q81)=0,"","")))</f>
        <v>0</v>
      </c>
      <c r="Z81" s="17" t="b">
        <f>IF(SUM(N81:Q81)=0,IF(SUM(N83:Q84)=0,0,IF(SUM(N81:Q81)=0,"","")))</f>
        <v>0</v>
      </c>
    </row>
    <row r="82" spans="1:26" ht="11.25">
      <c r="A82" s="30">
        <v>6</v>
      </c>
      <c r="B82" s="31" t="s">
        <v>104</v>
      </c>
      <c r="C82" s="32" t="s">
        <v>102</v>
      </c>
      <c r="D82" s="33" t="s">
        <v>103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548.59</v>
      </c>
      <c r="K82" s="45">
        <v>861.7</v>
      </c>
      <c r="L82" s="35">
        <v>598.47</v>
      </c>
      <c r="M82" s="36">
        <v>4579.53</v>
      </c>
      <c r="N82" s="37">
        <v>0</v>
      </c>
      <c r="O82" s="38">
        <v>0</v>
      </c>
      <c r="P82" s="38"/>
      <c r="Q82" s="38">
        <f>SUM(O82:P82)</f>
        <v>0</v>
      </c>
      <c r="R82" s="39"/>
      <c r="S82" s="19"/>
      <c r="T82" s="17">
        <f>IF(SUM(L82:N82)=0,0,"")</f>
      </c>
      <c r="U82" s="17">
        <f>IF(SUM(M82:O82)=0,0,"")</f>
      </c>
      <c r="V82" s="17">
        <f>IF(SUM(L82:O82)=0,0,"")</f>
      </c>
      <c r="W82" s="17">
        <f>IF(SUM(K82:Q82)=0,0,"")</f>
      </c>
      <c r="X82" s="17">
        <f>IF(SUM(L82:Q82)=0,0,"")</f>
      </c>
      <c r="Y82" s="17">
        <f>IF(SUM(M82:Q82)=0,0,"")</f>
      </c>
      <c r="Z82" s="17">
        <f>IF(SUM(N82:Q82)=0,0,"")</f>
        <v>0</v>
      </c>
    </row>
    <row r="83" spans="1:26" ht="11.25">
      <c r="A83" s="30">
        <v>6</v>
      </c>
      <c r="B83" s="31" t="s">
        <v>104</v>
      </c>
      <c r="C83" s="32" t="s">
        <v>36</v>
      </c>
      <c r="D83" s="33" t="s">
        <v>37</v>
      </c>
      <c r="E83" s="34">
        <v>19073.56</v>
      </c>
      <c r="F83" s="34">
        <v>16368.46</v>
      </c>
      <c r="G83" s="34">
        <v>10394.78</v>
      </c>
      <c r="H83" s="34">
        <v>11874.89</v>
      </c>
      <c r="I83" s="34">
        <v>13093.03</v>
      </c>
      <c r="J83" s="34">
        <v>14563.24</v>
      </c>
      <c r="K83" s="45">
        <v>16341.86</v>
      </c>
      <c r="L83" s="35">
        <v>15839.05</v>
      </c>
      <c r="M83" s="36">
        <v>15411.04</v>
      </c>
      <c r="N83" s="37">
        <v>19119.67</v>
      </c>
      <c r="O83" s="38">
        <v>30000</v>
      </c>
      <c r="P83" s="38"/>
      <c r="Q83" s="38">
        <f t="shared" si="30"/>
        <v>30000</v>
      </c>
      <c r="R83" s="39"/>
      <c r="S83" s="19"/>
      <c r="T83" s="17">
        <f aca="true" t="shared" si="32" ref="T83:U85">IF($U$81=0,0,"")</f>
      </c>
      <c r="U83" s="17">
        <f t="shared" si="32"/>
      </c>
      <c r="V83" s="17">
        <f>IF($V$81=0,0,"")</f>
      </c>
      <c r="W83" s="17">
        <f>IF($W$81=0,0,"")</f>
      </c>
      <c r="X83" s="17">
        <f>IF($X$81=0,0,"")</f>
      </c>
      <c r="Y83" s="17">
        <f>IF($Y$81=0,0,"")</f>
      </c>
      <c r="Z83" s="17">
        <f>IF($Z$81=0,0,"")</f>
      </c>
    </row>
    <row r="84" spans="1:26" ht="11.25">
      <c r="A84" s="30">
        <v>6</v>
      </c>
      <c r="B84" s="31" t="s">
        <v>104</v>
      </c>
      <c r="C84" s="32" t="s">
        <v>38</v>
      </c>
      <c r="D84" s="33" t="s">
        <v>39</v>
      </c>
      <c r="E84" s="34">
        <v>4965.11</v>
      </c>
      <c r="F84" s="34">
        <v>4986.57</v>
      </c>
      <c r="G84" s="34">
        <v>5223.37</v>
      </c>
      <c r="H84" s="34">
        <v>4947.89</v>
      </c>
      <c r="I84" s="34">
        <v>11533.81</v>
      </c>
      <c r="J84" s="34">
        <v>8396.96</v>
      </c>
      <c r="K84" s="45">
        <v>8464.79</v>
      </c>
      <c r="L84" s="35">
        <v>8647.26</v>
      </c>
      <c r="M84" s="36">
        <v>9072.59</v>
      </c>
      <c r="N84" s="37">
        <v>9382.93</v>
      </c>
      <c r="O84" s="38">
        <v>9000</v>
      </c>
      <c r="P84" s="38"/>
      <c r="Q84" s="38">
        <f t="shared" si="30"/>
        <v>9000</v>
      </c>
      <c r="R84" s="39"/>
      <c r="S84" s="19"/>
      <c r="T84" s="17">
        <f t="shared" si="32"/>
      </c>
      <c r="U84" s="17">
        <f t="shared" si="32"/>
      </c>
      <c r="V84" s="17">
        <f>IF($V$81=0,0,"")</f>
      </c>
      <c r="W84" s="17">
        <f>IF($W$81=0,0,"")</f>
      </c>
      <c r="X84" s="17">
        <f>IF($X$81=0,0,"")</f>
      </c>
      <c r="Y84" s="17">
        <f>IF($Y$81=0,0,"")</f>
      </c>
      <c r="Z84" s="17">
        <f>IF($Z$81=0,0,"")</f>
      </c>
    </row>
    <row r="85" spans="1:26" ht="11.25">
      <c r="A85" s="30">
        <v>6</v>
      </c>
      <c r="B85" s="31" t="s">
        <v>104</v>
      </c>
      <c r="C85" s="32" t="s">
        <v>76</v>
      </c>
      <c r="D85" s="33" t="s">
        <v>77</v>
      </c>
      <c r="E85" s="34">
        <v>0</v>
      </c>
      <c r="F85" s="34">
        <v>0</v>
      </c>
      <c r="G85" s="34">
        <v>0</v>
      </c>
      <c r="H85" s="34">
        <v>0</v>
      </c>
      <c r="I85" s="34">
        <v>1736</v>
      </c>
      <c r="J85" s="34">
        <v>1736</v>
      </c>
      <c r="K85" s="45">
        <v>0</v>
      </c>
      <c r="L85" s="35">
        <v>1767.26</v>
      </c>
      <c r="M85" s="36">
        <v>1736</v>
      </c>
      <c r="N85" s="37">
        <v>1736</v>
      </c>
      <c r="O85" s="38">
        <v>1800</v>
      </c>
      <c r="P85" s="38"/>
      <c r="Q85" s="38">
        <f t="shared" si="30"/>
        <v>1800</v>
      </c>
      <c r="R85" s="39"/>
      <c r="S85" s="19"/>
      <c r="T85" s="17">
        <f t="shared" si="32"/>
      </c>
      <c r="U85" s="17">
        <f t="shared" si="32"/>
      </c>
      <c r="V85" s="17">
        <f>IF($V$81=0,0,"")</f>
      </c>
      <c r="W85" s="17">
        <f>IF($W$81=0,0,"")</f>
      </c>
      <c r="X85" s="17">
        <f>IF($X$81=0,0,"")</f>
      </c>
      <c r="Y85" s="17">
        <f>IF($Y$81=0,0,"")</f>
      </c>
      <c r="Z85" s="17">
        <f>IF($Z$81=0,0,"")</f>
      </c>
    </row>
    <row r="86" spans="1:28" ht="11.25">
      <c r="A86" s="30">
        <v>6</v>
      </c>
      <c r="B86" s="31" t="s">
        <v>107</v>
      </c>
      <c r="C86" s="32" t="s">
        <v>24</v>
      </c>
      <c r="D86" s="33" t="s">
        <v>68</v>
      </c>
      <c r="E86" s="34">
        <v>0</v>
      </c>
      <c r="F86" s="34">
        <v>0</v>
      </c>
      <c r="G86" s="34">
        <v>0</v>
      </c>
      <c r="H86" s="34">
        <v>7800</v>
      </c>
      <c r="I86" s="34">
        <v>5200</v>
      </c>
      <c r="J86" s="34">
        <v>4800</v>
      </c>
      <c r="K86" s="45">
        <v>4800</v>
      </c>
      <c r="L86" s="35">
        <v>4800</v>
      </c>
      <c r="M86" s="36">
        <v>4800</v>
      </c>
      <c r="N86" s="37">
        <v>4800</v>
      </c>
      <c r="O86" s="38">
        <v>4800</v>
      </c>
      <c r="P86" s="38"/>
      <c r="Q86" s="38">
        <f t="shared" si="30"/>
        <v>4800</v>
      </c>
      <c r="R86" s="39"/>
      <c r="S86" s="19"/>
      <c r="T86" s="17" t="b">
        <f>IF(SUM(L86:N86)=0,IF(SUM(L123:N124)=0,0,IF(SUM(L86:N86)=0,"","")))</f>
        <v>0</v>
      </c>
      <c r="U86" s="17" t="b">
        <f>IF(SUM(M86:O86)=0,IF(SUM(M123:O124)=0,0,IF(SUM(M86:O86)=0,"","")))</f>
        <v>0</v>
      </c>
      <c r="V86" s="17" t="b">
        <f>IF(SUM(L86:O86)=0,IF(SUM(L123:O124)=0,0,IF(SUM(L86:O86)=0,"","")))</f>
        <v>0</v>
      </c>
      <c r="W86" s="17" t="b">
        <f>IF(SUM(K86:Q86)=0,IF(SUM(K123:Q124)=0,0,IF(SUM(K86:Q86)=0,"","")))</f>
        <v>0</v>
      </c>
      <c r="X86" s="17" t="b">
        <f>IF(SUM(L86:Q86)=0,IF(SUM(L123:Q124)=0,0,IF(SUM(L86:Q86)=0,"","")))</f>
        <v>0</v>
      </c>
      <c r="Y86" s="17" t="b">
        <f>IF(SUM(M86:Q86)=0,IF(SUM(M123:Q124)=0,0,IF(SUM(M86:Q86)=0,"","")))</f>
        <v>0</v>
      </c>
      <c r="Z86" s="17" t="b">
        <f>IF(SUM(N86:Q86)=0,IF(SUM(N123:Q124)=0,0,IF(SUM(N86:Q86)=0,"","")))</f>
        <v>0</v>
      </c>
      <c r="AB86" s="17" t="s">
        <v>108</v>
      </c>
    </row>
    <row r="87" spans="1:26" ht="11.25">
      <c r="A87" s="30">
        <v>6</v>
      </c>
      <c r="B87" s="31" t="s">
        <v>109</v>
      </c>
      <c r="C87" s="32" t="s">
        <v>32</v>
      </c>
      <c r="D87" s="33" t="s">
        <v>33</v>
      </c>
      <c r="E87" s="34">
        <v>1000</v>
      </c>
      <c r="F87" s="34">
        <v>-309.9</v>
      </c>
      <c r="G87" s="34">
        <v>3120.25</v>
      </c>
      <c r="H87" s="34">
        <v>465.24</v>
      </c>
      <c r="I87" s="34">
        <v>4000</v>
      </c>
      <c r="J87" s="34">
        <v>4000</v>
      </c>
      <c r="K87" s="45">
        <v>-736.37</v>
      </c>
      <c r="L87" s="35">
        <v>2032.67</v>
      </c>
      <c r="M87" s="36">
        <v>3468.5</v>
      </c>
      <c r="N87" s="37">
        <v>3220.87</v>
      </c>
      <c r="O87" s="38">
        <v>4000</v>
      </c>
      <c r="P87" s="38"/>
      <c r="Q87" s="38">
        <f t="shared" si="30"/>
        <v>4000</v>
      </c>
      <c r="R87" s="39"/>
      <c r="S87" s="19"/>
      <c r="T87" s="17">
        <f aca="true" t="shared" si="33" ref="T87:U122">IF(SUM(L87:N87)=0,0,"")</f>
      </c>
      <c r="U87" s="17">
        <f t="shared" si="33"/>
      </c>
      <c r="V87" s="17">
        <f aca="true" t="shared" si="34" ref="V87:V122">IF(SUM(L87:O87)=0,0,"")</f>
      </c>
      <c r="W87" s="17">
        <f>IF(SUM(K87:Q87)=0,0,"")</f>
      </c>
      <c r="X87" s="17">
        <f>IF(SUM(L87:Q87)=0,0,"")</f>
      </c>
      <c r="Y87" s="17">
        <f>IF(SUM(M87:Q87)=0,0,"")</f>
      </c>
      <c r="Z87" s="17">
        <f>IF(SUM(N87:Q87)=0,0,"")</f>
      </c>
    </row>
    <row r="88" spans="1:26" ht="11.25">
      <c r="A88" s="30">
        <v>6</v>
      </c>
      <c r="B88" s="31" t="s">
        <v>109</v>
      </c>
      <c r="C88" s="32" t="s">
        <v>110</v>
      </c>
      <c r="D88" s="33" t="s">
        <v>111</v>
      </c>
      <c r="E88" s="34">
        <v>298.93</v>
      </c>
      <c r="F88" s="34">
        <v>796.41</v>
      </c>
      <c r="G88" s="34">
        <v>-519.17</v>
      </c>
      <c r="H88" s="34">
        <v>613.09</v>
      </c>
      <c r="I88" s="34">
        <v>140.34</v>
      </c>
      <c r="J88" s="34">
        <v>973.2</v>
      </c>
      <c r="K88" s="45">
        <v>96.39</v>
      </c>
      <c r="L88" s="35">
        <v>965.04</v>
      </c>
      <c r="M88" s="36">
        <v>465.66</v>
      </c>
      <c r="N88" s="37">
        <v>1136.53</v>
      </c>
      <c r="O88" s="38">
        <v>1500</v>
      </c>
      <c r="P88" s="38"/>
      <c r="Q88" s="38">
        <f t="shared" si="30"/>
        <v>1500</v>
      </c>
      <c r="R88" s="39"/>
      <c r="S88" s="19"/>
      <c r="T88" s="17">
        <f t="shared" si="33"/>
      </c>
      <c r="U88" s="17">
        <f t="shared" si="33"/>
      </c>
      <c r="V88" s="17">
        <f t="shared" si="34"/>
      </c>
      <c r="W88" s="17">
        <f aca="true" t="shared" si="35" ref="W88:W122">IF(SUM(K88:Q88)=0,0,"")</f>
      </c>
      <c r="X88" s="17">
        <f aca="true" t="shared" si="36" ref="X88:X122">IF(SUM(L88:Q88)=0,0,"")</f>
      </c>
      <c r="Y88" s="17">
        <f aca="true" t="shared" si="37" ref="Y88:Y122">IF(SUM(M88:Q88)=0,0,"")</f>
      </c>
      <c r="Z88" s="17">
        <f aca="true" t="shared" si="38" ref="Z88:Z122">IF(SUM(N88:Q88)=0,0,"")</f>
      </c>
    </row>
    <row r="89" spans="1:26" ht="11.25">
      <c r="A89" s="30">
        <v>6</v>
      </c>
      <c r="B89" s="31" t="s">
        <v>109</v>
      </c>
      <c r="C89" s="32" t="s">
        <v>34</v>
      </c>
      <c r="D89" s="33" t="s">
        <v>35</v>
      </c>
      <c r="E89" s="34">
        <v>15517.1</v>
      </c>
      <c r="F89" s="34">
        <v>19351.86</v>
      </c>
      <c r="G89" s="34">
        <v>17879.38</v>
      </c>
      <c r="H89" s="34">
        <v>10872.28</v>
      </c>
      <c r="I89" s="34">
        <v>8758.76</v>
      </c>
      <c r="J89" s="34">
        <v>14509.59</v>
      </c>
      <c r="K89" s="45">
        <v>13635.66</v>
      </c>
      <c r="L89" s="35">
        <v>17454.22</v>
      </c>
      <c r="M89" s="36">
        <v>17042.33</v>
      </c>
      <c r="N89" s="37">
        <v>18195.18</v>
      </c>
      <c r="O89" s="38">
        <v>18500</v>
      </c>
      <c r="P89" s="38"/>
      <c r="Q89" s="38">
        <f t="shared" si="30"/>
        <v>18500</v>
      </c>
      <c r="R89" s="39"/>
      <c r="S89" s="19"/>
      <c r="T89" s="17">
        <f t="shared" si="33"/>
      </c>
      <c r="U89" s="17">
        <f t="shared" si="33"/>
      </c>
      <c r="V89" s="17">
        <f t="shared" si="34"/>
      </c>
      <c r="W89" s="17">
        <f t="shared" si="35"/>
      </c>
      <c r="X89" s="17">
        <f t="shared" si="36"/>
      </c>
      <c r="Y89" s="17">
        <f t="shared" si="37"/>
      </c>
      <c r="Z89" s="17">
        <f t="shared" si="38"/>
      </c>
    </row>
    <row r="90" spans="1:26" ht="11.25" customHeight="1">
      <c r="A90" s="30">
        <v>6</v>
      </c>
      <c r="B90" s="31" t="s">
        <v>109</v>
      </c>
      <c r="C90" s="32" t="s">
        <v>36</v>
      </c>
      <c r="D90" s="33" t="s">
        <v>37</v>
      </c>
      <c r="E90" s="34">
        <v>19748.93</v>
      </c>
      <c r="F90" s="34">
        <v>19567.39</v>
      </c>
      <c r="G90" s="34">
        <v>17496.32</v>
      </c>
      <c r="H90" s="34">
        <v>18035</v>
      </c>
      <c r="I90" s="34">
        <v>24495.48</v>
      </c>
      <c r="J90" s="34">
        <v>22730.49</v>
      </c>
      <c r="K90" s="45">
        <v>24472.77</v>
      </c>
      <c r="L90" s="35">
        <v>24124.74</v>
      </c>
      <c r="M90" s="36">
        <v>23108.81</v>
      </c>
      <c r="N90" s="37">
        <v>26672.86</v>
      </c>
      <c r="O90" s="38">
        <v>27500</v>
      </c>
      <c r="P90" s="38"/>
      <c r="Q90" s="38">
        <f t="shared" si="30"/>
        <v>27500</v>
      </c>
      <c r="R90" s="39"/>
      <c r="S90" s="50"/>
      <c r="T90" s="17">
        <f t="shared" si="33"/>
      </c>
      <c r="U90" s="17">
        <f t="shared" si="33"/>
      </c>
      <c r="V90" s="17">
        <f t="shared" si="34"/>
      </c>
      <c r="W90" s="17">
        <f t="shared" si="35"/>
      </c>
      <c r="X90" s="17">
        <f t="shared" si="36"/>
      </c>
      <c r="Y90" s="17">
        <f t="shared" si="37"/>
      </c>
      <c r="Z90" s="17">
        <f t="shared" si="38"/>
      </c>
    </row>
    <row r="91" spans="1:26" ht="11.25">
      <c r="A91" s="30">
        <v>6</v>
      </c>
      <c r="B91" s="31" t="s">
        <v>109</v>
      </c>
      <c r="C91" s="32" t="s">
        <v>38</v>
      </c>
      <c r="D91" s="33" t="s">
        <v>39</v>
      </c>
      <c r="E91" s="34">
        <v>2888.15</v>
      </c>
      <c r="F91" s="34">
        <v>2879.97</v>
      </c>
      <c r="G91" s="34">
        <v>3056.77</v>
      </c>
      <c r="H91" s="34">
        <v>2995.53</v>
      </c>
      <c r="I91" s="34">
        <v>2231.66</v>
      </c>
      <c r="J91" s="34">
        <v>1937.86</v>
      </c>
      <c r="K91" s="45">
        <v>2174.54</v>
      </c>
      <c r="L91" s="35">
        <v>2244.4</v>
      </c>
      <c r="M91" s="36">
        <v>2439.9</v>
      </c>
      <c r="N91" s="37">
        <v>2448.71</v>
      </c>
      <c r="O91" s="38">
        <v>2500</v>
      </c>
      <c r="P91" s="38"/>
      <c r="Q91" s="38">
        <f t="shared" si="30"/>
        <v>2500</v>
      </c>
      <c r="R91" s="39"/>
      <c r="S91" s="19"/>
      <c r="T91" s="17">
        <f t="shared" si="33"/>
      </c>
      <c r="U91" s="17">
        <f t="shared" si="33"/>
      </c>
      <c r="V91" s="17">
        <f t="shared" si="34"/>
      </c>
      <c r="W91" s="17">
        <f t="shared" si="35"/>
      </c>
      <c r="X91" s="17">
        <f t="shared" si="36"/>
      </c>
      <c r="Y91" s="17">
        <f t="shared" si="37"/>
      </c>
      <c r="Z91" s="17">
        <f t="shared" si="38"/>
      </c>
    </row>
    <row r="92" spans="1:26" ht="11.25">
      <c r="A92" s="30">
        <v>6</v>
      </c>
      <c r="B92" s="31" t="s">
        <v>112</v>
      </c>
      <c r="C92" s="32" t="s">
        <v>24</v>
      </c>
      <c r="D92" s="33" t="s">
        <v>68</v>
      </c>
      <c r="E92" s="34">
        <v>42400</v>
      </c>
      <c r="F92" s="34">
        <v>42400</v>
      </c>
      <c r="G92" s="34">
        <v>42400</v>
      </c>
      <c r="H92" s="34">
        <v>42400</v>
      </c>
      <c r="I92" s="34">
        <v>42400</v>
      </c>
      <c r="J92" s="34">
        <v>42400</v>
      </c>
      <c r="K92" s="45">
        <v>42400</v>
      </c>
      <c r="L92" s="35">
        <v>42400</v>
      </c>
      <c r="M92" s="36">
        <v>42400</v>
      </c>
      <c r="N92" s="37">
        <v>42400</v>
      </c>
      <c r="O92" s="38">
        <v>42400</v>
      </c>
      <c r="P92" s="38"/>
      <c r="Q92" s="38">
        <f t="shared" si="30"/>
        <v>42400</v>
      </c>
      <c r="R92" s="39"/>
      <c r="S92" s="19"/>
      <c r="T92" s="17">
        <f t="shared" si="33"/>
      </c>
      <c r="U92" s="17">
        <f t="shared" si="33"/>
      </c>
      <c r="V92" s="17">
        <f t="shared" si="34"/>
      </c>
      <c r="W92" s="17">
        <f t="shared" si="35"/>
      </c>
      <c r="X92" s="17">
        <f t="shared" si="36"/>
      </c>
      <c r="Y92" s="17">
        <f t="shared" si="37"/>
      </c>
      <c r="Z92" s="17">
        <f t="shared" si="38"/>
      </c>
    </row>
    <row r="93" spans="1:26" ht="11.25" customHeight="1">
      <c r="A93" s="30">
        <v>6</v>
      </c>
      <c r="B93" s="31">
        <v>4641</v>
      </c>
      <c r="C93" s="32">
        <v>1502</v>
      </c>
      <c r="D93" s="33" t="s">
        <v>78</v>
      </c>
      <c r="E93" s="34">
        <v>0</v>
      </c>
      <c r="F93" s="34">
        <v>0</v>
      </c>
      <c r="G93" s="34">
        <v>1221.69</v>
      </c>
      <c r="H93" s="34">
        <v>0</v>
      </c>
      <c r="I93" s="34">
        <v>210.87</v>
      </c>
      <c r="J93" s="34">
        <v>0</v>
      </c>
      <c r="K93" s="45">
        <v>0</v>
      </c>
      <c r="L93" s="35">
        <v>0</v>
      </c>
      <c r="M93" s="36">
        <v>171.96</v>
      </c>
      <c r="N93" s="37">
        <v>1728.08</v>
      </c>
      <c r="O93" s="38">
        <v>0</v>
      </c>
      <c r="P93" s="38"/>
      <c r="Q93" s="38">
        <f t="shared" si="30"/>
        <v>0</v>
      </c>
      <c r="R93" s="39"/>
      <c r="S93" s="19"/>
      <c r="T93" s="17">
        <f t="shared" si="33"/>
      </c>
      <c r="U93" s="17">
        <f t="shared" si="33"/>
      </c>
      <c r="V93" s="17">
        <f t="shared" si="34"/>
      </c>
      <c r="W93" s="17">
        <f t="shared" si="35"/>
      </c>
      <c r="X93" s="17">
        <f t="shared" si="36"/>
      </c>
      <c r="Y93" s="17">
        <f t="shared" si="37"/>
      </c>
      <c r="Z93" s="17">
        <f t="shared" si="38"/>
      </c>
    </row>
    <row r="94" spans="1:26" ht="11.25">
      <c r="A94" s="30">
        <v>6</v>
      </c>
      <c r="B94" s="31">
        <v>4641</v>
      </c>
      <c r="C94" s="32">
        <v>5224</v>
      </c>
      <c r="D94" s="33" t="s">
        <v>103</v>
      </c>
      <c r="E94" s="34">
        <v>0</v>
      </c>
      <c r="F94" s="34">
        <v>0</v>
      </c>
      <c r="G94" s="34">
        <v>1221.69</v>
      </c>
      <c r="H94" s="34">
        <v>0</v>
      </c>
      <c r="I94" s="34">
        <v>0</v>
      </c>
      <c r="J94" s="34">
        <v>0</v>
      </c>
      <c r="K94" s="45">
        <v>0</v>
      </c>
      <c r="L94" s="35">
        <v>0</v>
      </c>
      <c r="M94" s="36">
        <v>171.96</v>
      </c>
      <c r="N94" s="37">
        <v>1728.08</v>
      </c>
      <c r="O94" s="38">
        <v>0</v>
      </c>
      <c r="P94" s="38"/>
      <c r="Q94" s="38">
        <f t="shared" si="30"/>
        <v>0</v>
      </c>
      <c r="R94" s="39"/>
      <c r="S94" s="19"/>
      <c r="T94" s="17">
        <f t="shared" si="33"/>
      </c>
      <c r="U94" s="17">
        <f t="shared" si="33"/>
      </c>
      <c r="V94" s="17">
        <f t="shared" si="34"/>
      </c>
      <c r="W94" s="17">
        <f t="shared" si="35"/>
      </c>
      <c r="X94" s="17">
        <f t="shared" si="36"/>
      </c>
      <c r="Y94" s="17">
        <f t="shared" si="37"/>
      </c>
      <c r="Z94" s="17">
        <f t="shared" si="38"/>
      </c>
    </row>
    <row r="95" spans="1:26" ht="11.25">
      <c r="A95" s="30">
        <v>6</v>
      </c>
      <c r="B95" s="31" t="s">
        <v>113</v>
      </c>
      <c r="C95" s="32" t="s">
        <v>38</v>
      </c>
      <c r="D95" s="33" t="s">
        <v>39</v>
      </c>
      <c r="E95" s="34">
        <v>894.68</v>
      </c>
      <c r="F95" s="34">
        <v>992.92</v>
      </c>
      <c r="G95" s="34">
        <v>947.57</v>
      </c>
      <c r="H95" s="34">
        <v>804.44</v>
      </c>
      <c r="I95" s="34">
        <v>815.18</v>
      </c>
      <c r="J95" s="34">
        <v>823.49</v>
      </c>
      <c r="K95" s="45">
        <v>616.77</v>
      </c>
      <c r="L95" s="35">
        <v>633.22</v>
      </c>
      <c r="M95" s="36">
        <v>647.93</v>
      </c>
      <c r="N95" s="37">
        <v>659.28</v>
      </c>
      <c r="O95" s="38">
        <v>800</v>
      </c>
      <c r="P95" s="38"/>
      <c r="Q95" s="38">
        <f t="shared" si="30"/>
        <v>800</v>
      </c>
      <c r="R95" s="39"/>
      <c r="S95" s="19"/>
      <c r="T95" s="17">
        <f t="shared" si="33"/>
      </c>
      <c r="U95" s="17">
        <f t="shared" si="33"/>
      </c>
      <c r="V95" s="17">
        <f t="shared" si="34"/>
      </c>
      <c r="W95" s="17">
        <f t="shared" si="35"/>
      </c>
      <c r="X95" s="17">
        <f t="shared" si="36"/>
      </c>
      <c r="Y95" s="17">
        <f t="shared" si="37"/>
      </c>
      <c r="Z95" s="17">
        <f t="shared" si="38"/>
      </c>
    </row>
    <row r="96" spans="1:26" ht="11.25">
      <c r="A96" s="30">
        <v>6</v>
      </c>
      <c r="B96" s="31" t="s">
        <v>114</v>
      </c>
      <c r="C96" s="32" t="s">
        <v>115</v>
      </c>
      <c r="D96" s="33" t="s">
        <v>116</v>
      </c>
      <c r="E96" s="34">
        <v>9000</v>
      </c>
      <c r="F96" s="34">
        <v>5698.58</v>
      </c>
      <c r="G96" s="34">
        <v>13000</v>
      </c>
      <c r="H96" s="34">
        <v>9629.06</v>
      </c>
      <c r="I96" s="34">
        <v>11015.79</v>
      </c>
      <c r="J96" s="34">
        <v>11565.33</v>
      </c>
      <c r="K96" s="45">
        <v>10328.09</v>
      </c>
      <c r="L96" s="35">
        <v>11000</v>
      </c>
      <c r="M96" s="36">
        <v>11489.48</v>
      </c>
      <c r="N96" s="37">
        <v>2976.74</v>
      </c>
      <c r="O96" s="38">
        <v>11000</v>
      </c>
      <c r="P96" s="38"/>
      <c r="Q96" s="38">
        <f t="shared" si="30"/>
        <v>11000</v>
      </c>
      <c r="R96" s="39"/>
      <c r="S96" s="19"/>
      <c r="T96" s="17">
        <f t="shared" si="33"/>
      </c>
      <c r="U96" s="17">
        <f t="shared" si="33"/>
      </c>
      <c r="V96" s="17">
        <f t="shared" si="34"/>
      </c>
      <c r="W96" s="17">
        <f t="shared" si="35"/>
      </c>
      <c r="X96" s="17">
        <f t="shared" si="36"/>
      </c>
      <c r="Y96" s="17">
        <f t="shared" si="37"/>
      </c>
      <c r="Z96" s="17">
        <f t="shared" si="38"/>
      </c>
    </row>
    <row r="97" spans="1:26" ht="11.25">
      <c r="A97" s="30">
        <v>6</v>
      </c>
      <c r="B97" s="31" t="s">
        <v>114</v>
      </c>
      <c r="C97" s="32" t="s">
        <v>76</v>
      </c>
      <c r="D97" s="33" t="s">
        <v>77</v>
      </c>
      <c r="E97" s="34">
        <v>46100</v>
      </c>
      <c r="F97" s="34">
        <v>46100</v>
      </c>
      <c r="G97" s="34">
        <v>57380.62</v>
      </c>
      <c r="H97" s="34">
        <v>62499.96</v>
      </c>
      <c r="I97" s="34">
        <v>62500</v>
      </c>
      <c r="J97" s="34">
        <v>62800</v>
      </c>
      <c r="K97" s="45">
        <v>62800</v>
      </c>
      <c r="L97" s="35">
        <v>67100</v>
      </c>
      <c r="M97" s="36">
        <v>67800</v>
      </c>
      <c r="N97" s="37">
        <v>67800</v>
      </c>
      <c r="O97" s="38">
        <v>68200</v>
      </c>
      <c r="P97" s="38"/>
      <c r="Q97" s="38">
        <f t="shared" si="30"/>
        <v>68200</v>
      </c>
      <c r="R97" s="39"/>
      <c r="S97" s="19"/>
      <c r="T97" s="17">
        <f t="shared" si="33"/>
      </c>
      <c r="U97" s="17">
        <f t="shared" si="33"/>
      </c>
      <c r="V97" s="17">
        <f t="shared" si="34"/>
      </c>
      <c r="W97" s="17">
        <f t="shared" si="35"/>
      </c>
      <c r="X97" s="17">
        <f t="shared" si="36"/>
      </c>
      <c r="Y97" s="17">
        <f t="shared" si="37"/>
      </c>
      <c r="Z97" s="17">
        <f t="shared" si="38"/>
      </c>
    </row>
    <row r="98" spans="1:26" ht="11.25">
      <c r="A98" s="30">
        <v>6</v>
      </c>
      <c r="B98" s="31" t="s">
        <v>117</v>
      </c>
      <c r="C98" s="32" t="s">
        <v>32</v>
      </c>
      <c r="D98" s="33" t="s">
        <v>33</v>
      </c>
      <c r="E98" s="34">
        <v>0</v>
      </c>
      <c r="F98" s="34">
        <v>0</v>
      </c>
      <c r="G98" s="34">
        <v>93.08</v>
      </c>
      <c r="H98" s="34">
        <v>663.88</v>
      </c>
      <c r="I98" s="34">
        <v>0</v>
      </c>
      <c r="J98" s="34">
        <v>160.06</v>
      </c>
      <c r="K98" s="45">
        <v>0</v>
      </c>
      <c r="L98" s="35">
        <v>320.55</v>
      </c>
      <c r="M98" s="36">
        <v>265.97</v>
      </c>
      <c r="N98" s="37">
        <v>0</v>
      </c>
      <c r="O98" s="38">
        <v>500</v>
      </c>
      <c r="P98" s="38"/>
      <c r="Q98" s="38">
        <f t="shared" si="30"/>
        <v>500</v>
      </c>
      <c r="R98" s="39"/>
      <c r="S98" s="19"/>
      <c r="T98" s="17">
        <f t="shared" si="33"/>
      </c>
      <c r="U98" s="17">
        <f t="shared" si="33"/>
      </c>
      <c r="V98" s="17">
        <f t="shared" si="34"/>
      </c>
      <c r="W98" s="17">
        <f t="shared" si="35"/>
      </c>
      <c r="X98" s="17">
        <f t="shared" si="36"/>
      </c>
      <c r="Y98" s="17">
        <f t="shared" si="37"/>
      </c>
      <c r="Z98" s="17">
        <f t="shared" si="38"/>
      </c>
    </row>
    <row r="99" spans="1:26" ht="11.25">
      <c r="A99" s="30">
        <v>6</v>
      </c>
      <c r="B99" s="31" t="s">
        <v>117</v>
      </c>
      <c r="C99" s="32" t="s">
        <v>76</v>
      </c>
      <c r="D99" s="33" t="s">
        <v>77</v>
      </c>
      <c r="E99" s="34">
        <v>0</v>
      </c>
      <c r="F99" s="34">
        <v>22</v>
      </c>
      <c r="G99" s="34">
        <v>0</v>
      </c>
      <c r="H99" s="34">
        <v>0</v>
      </c>
      <c r="I99" s="34">
        <v>0</v>
      </c>
      <c r="J99" s="34">
        <v>0</v>
      </c>
      <c r="K99" s="45">
        <v>0</v>
      </c>
      <c r="L99" s="35">
        <v>0</v>
      </c>
      <c r="M99" s="36">
        <v>0</v>
      </c>
      <c r="N99" s="37">
        <v>0</v>
      </c>
      <c r="O99" s="38">
        <v>500</v>
      </c>
      <c r="P99" s="38"/>
      <c r="Q99" s="38">
        <f t="shared" si="30"/>
        <v>500</v>
      </c>
      <c r="R99" s="39"/>
      <c r="S99" s="19"/>
      <c r="T99" s="17">
        <f t="shared" si="33"/>
        <v>0</v>
      </c>
      <c r="U99" s="17">
        <f t="shared" si="33"/>
      </c>
      <c r="V99" s="17">
        <f t="shared" si="34"/>
      </c>
      <c r="W99" s="17">
        <f t="shared" si="35"/>
      </c>
      <c r="X99" s="17">
        <f t="shared" si="36"/>
      </c>
      <c r="Y99" s="17">
        <f t="shared" si="37"/>
      </c>
      <c r="Z99" s="17">
        <f t="shared" si="38"/>
      </c>
    </row>
    <row r="100" spans="1:26" ht="11.25">
      <c r="A100" s="83">
        <v>6</v>
      </c>
      <c r="B100" s="84" t="s">
        <v>118</v>
      </c>
      <c r="C100" s="85" t="s">
        <v>119</v>
      </c>
      <c r="D100" s="86" t="s">
        <v>120</v>
      </c>
      <c r="E100" s="87">
        <v>25672.81</v>
      </c>
      <c r="F100" s="87">
        <v>16142.39</v>
      </c>
      <c r="G100" s="87">
        <v>22143.3</v>
      </c>
      <c r="H100" s="87">
        <v>14310.62</v>
      </c>
      <c r="I100" s="87">
        <v>14628.24</v>
      </c>
      <c r="J100" s="87">
        <v>17824.12</v>
      </c>
      <c r="K100" s="88">
        <v>11242.32</v>
      </c>
      <c r="L100" s="89">
        <v>24695.67</v>
      </c>
      <c r="M100" s="90">
        <v>21034.82</v>
      </c>
      <c r="N100" s="91">
        <v>19287.7</v>
      </c>
      <c r="O100" s="92">
        <v>20000</v>
      </c>
      <c r="P100" s="81">
        <v>20000</v>
      </c>
      <c r="Q100" s="92">
        <f aca="true" t="shared" si="39" ref="Q100:Q131">SUM(O100:P100)</f>
        <v>40000</v>
      </c>
      <c r="R100" s="39"/>
      <c r="S100" s="19"/>
      <c r="T100" s="17">
        <f t="shared" si="33"/>
      </c>
      <c r="U100" s="17">
        <f t="shared" si="33"/>
      </c>
      <c r="V100" s="17">
        <f t="shared" si="34"/>
      </c>
      <c r="W100" s="17">
        <f t="shared" si="35"/>
      </c>
      <c r="X100" s="17">
        <f t="shared" si="36"/>
      </c>
      <c r="Y100" s="17">
        <f t="shared" si="37"/>
      </c>
      <c r="Z100" s="17">
        <f t="shared" si="38"/>
      </c>
    </row>
    <row r="101" spans="1:26" ht="11.25">
      <c r="A101" s="30">
        <v>6</v>
      </c>
      <c r="B101" s="31" t="s">
        <v>118</v>
      </c>
      <c r="C101" s="32" t="s">
        <v>38</v>
      </c>
      <c r="D101" s="33" t="s">
        <v>39</v>
      </c>
      <c r="E101" s="34">
        <v>228.75</v>
      </c>
      <c r="F101" s="34">
        <v>234.68</v>
      </c>
      <c r="G101" s="34">
        <v>234.68</v>
      </c>
      <c r="H101" s="34">
        <v>234.68</v>
      </c>
      <c r="I101" s="34">
        <v>234.72</v>
      </c>
      <c r="J101" s="34">
        <v>234.58</v>
      </c>
      <c r="K101" s="45">
        <v>117.29</v>
      </c>
      <c r="L101" s="35">
        <v>117.29</v>
      </c>
      <c r="M101" s="36">
        <v>117.29</v>
      </c>
      <c r="N101" s="37">
        <v>117.29</v>
      </c>
      <c r="O101" s="38">
        <v>200</v>
      </c>
      <c r="P101" s="38"/>
      <c r="Q101" s="38">
        <f t="shared" si="39"/>
        <v>200</v>
      </c>
      <c r="R101" s="39"/>
      <c r="S101" s="19"/>
      <c r="T101" s="17">
        <f t="shared" si="33"/>
      </c>
      <c r="U101" s="17">
        <f t="shared" si="33"/>
      </c>
      <c r="V101" s="17">
        <f t="shared" si="34"/>
      </c>
      <c r="W101" s="17">
        <f t="shared" si="35"/>
      </c>
      <c r="X101" s="17">
        <f t="shared" si="36"/>
      </c>
      <c r="Y101" s="17">
        <f t="shared" si="37"/>
      </c>
      <c r="Z101" s="17">
        <f t="shared" si="38"/>
      </c>
    </row>
    <row r="102" spans="1:26" ht="11.25">
      <c r="A102" s="46">
        <v>6</v>
      </c>
      <c r="B102" s="40" t="s">
        <v>118</v>
      </c>
      <c r="C102" s="41">
        <v>5913</v>
      </c>
      <c r="D102" s="42" t="s">
        <v>121</v>
      </c>
      <c r="E102" s="43">
        <v>46600</v>
      </c>
      <c r="F102" s="43">
        <v>46000</v>
      </c>
      <c r="G102" s="43">
        <v>46000</v>
      </c>
      <c r="H102" s="43">
        <v>53600</v>
      </c>
      <c r="I102" s="43">
        <v>62599.92</v>
      </c>
      <c r="J102" s="43">
        <v>62900</v>
      </c>
      <c r="K102" s="44">
        <v>62900</v>
      </c>
      <c r="L102" s="36">
        <v>62900</v>
      </c>
      <c r="M102" s="36">
        <v>62900</v>
      </c>
      <c r="N102" s="37">
        <v>62900</v>
      </c>
      <c r="O102" s="38">
        <v>63400</v>
      </c>
      <c r="P102" s="38"/>
      <c r="Q102" s="38">
        <f t="shared" si="39"/>
        <v>63400</v>
      </c>
      <c r="R102" s="39"/>
      <c r="S102" s="19"/>
      <c r="T102" s="17">
        <f t="shared" si="33"/>
      </c>
      <c r="U102" s="17">
        <f t="shared" si="33"/>
      </c>
      <c r="V102" s="17">
        <f t="shared" si="34"/>
      </c>
      <c r="W102" s="17">
        <f t="shared" si="35"/>
      </c>
      <c r="X102" s="17">
        <f t="shared" si="36"/>
      </c>
      <c r="Y102" s="17">
        <f t="shared" si="37"/>
      </c>
      <c r="Z102" s="17">
        <f t="shared" si="38"/>
      </c>
    </row>
    <row r="103" spans="1:26" ht="11.25">
      <c r="A103" s="94">
        <v>6</v>
      </c>
      <c r="B103" s="95" t="s">
        <v>118</v>
      </c>
      <c r="C103" s="96">
        <v>5914</v>
      </c>
      <c r="D103" s="97" t="s">
        <v>122</v>
      </c>
      <c r="E103" s="98"/>
      <c r="F103" s="98"/>
      <c r="G103" s="98"/>
      <c r="H103" s="98"/>
      <c r="I103" s="98"/>
      <c r="J103" s="98"/>
      <c r="K103" s="99"/>
      <c r="L103" s="90"/>
      <c r="M103" s="90"/>
      <c r="N103" s="91">
        <v>0</v>
      </c>
      <c r="O103" s="92">
        <v>0</v>
      </c>
      <c r="P103" s="81">
        <v>3300</v>
      </c>
      <c r="Q103" s="92">
        <f t="shared" si="39"/>
        <v>3300</v>
      </c>
      <c r="R103" s="39"/>
      <c r="S103" s="19"/>
      <c r="T103" s="17">
        <f t="shared" si="33"/>
        <v>0</v>
      </c>
      <c r="U103" s="17">
        <f t="shared" si="33"/>
        <v>0</v>
      </c>
      <c r="V103" s="17">
        <f t="shared" si="34"/>
        <v>0</v>
      </c>
      <c r="W103" s="17">
        <f t="shared" si="35"/>
      </c>
      <c r="X103" s="17">
        <f t="shared" si="36"/>
      </c>
      <c r="Y103" s="17">
        <f t="shared" si="37"/>
      </c>
      <c r="Z103" s="17">
        <f t="shared" si="38"/>
      </c>
    </row>
    <row r="104" spans="1:26" ht="11.25">
      <c r="A104" s="30">
        <v>6</v>
      </c>
      <c r="B104" s="31" t="s">
        <v>123</v>
      </c>
      <c r="C104" s="32" t="s">
        <v>124</v>
      </c>
      <c r="D104" s="33" t="s">
        <v>125</v>
      </c>
      <c r="E104" s="34">
        <v>0</v>
      </c>
      <c r="F104" s="34">
        <v>0</v>
      </c>
      <c r="G104" s="34">
        <v>0</v>
      </c>
      <c r="H104" s="34">
        <v>361.52</v>
      </c>
      <c r="I104" s="34">
        <v>0</v>
      </c>
      <c r="J104" s="34">
        <v>2390.71</v>
      </c>
      <c r="K104" s="45">
        <v>326.53</v>
      </c>
      <c r="L104" s="35">
        <v>1399.44</v>
      </c>
      <c r="M104" s="36">
        <v>2032.52</v>
      </c>
      <c r="N104" s="37">
        <v>1924.23</v>
      </c>
      <c r="O104" s="38">
        <v>2100</v>
      </c>
      <c r="P104" s="38"/>
      <c r="Q104" s="38">
        <f t="shared" si="39"/>
        <v>2100</v>
      </c>
      <c r="R104" s="39"/>
      <c r="S104" s="19"/>
      <c r="T104" s="17">
        <f t="shared" si="33"/>
      </c>
      <c r="U104" s="17">
        <f t="shared" si="33"/>
      </c>
      <c r="V104" s="17">
        <f t="shared" si="34"/>
      </c>
      <c r="W104" s="17">
        <f t="shared" si="35"/>
      </c>
      <c r="X104" s="17">
        <f t="shared" si="36"/>
      </c>
      <c r="Y104" s="17">
        <f t="shared" si="37"/>
      </c>
      <c r="Z104" s="17">
        <f t="shared" si="38"/>
      </c>
    </row>
    <row r="105" spans="1:26" ht="11.25">
      <c r="A105" s="30">
        <v>6</v>
      </c>
      <c r="B105" s="31" t="s">
        <v>123</v>
      </c>
      <c r="C105" s="32" t="s">
        <v>126</v>
      </c>
      <c r="D105" s="33" t="s">
        <v>127</v>
      </c>
      <c r="E105" s="34">
        <v>7142.14</v>
      </c>
      <c r="F105" s="34">
        <v>7026.46</v>
      </c>
      <c r="G105" s="34">
        <v>6738.74</v>
      </c>
      <c r="H105" s="34">
        <v>7162.57</v>
      </c>
      <c r="I105" s="34">
        <v>6379.75</v>
      </c>
      <c r="J105" s="34">
        <v>10491.51</v>
      </c>
      <c r="K105" s="45">
        <v>9678.6</v>
      </c>
      <c r="L105" s="35">
        <v>10782.26</v>
      </c>
      <c r="M105" s="36">
        <v>10034.76</v>
      </c>
      <c r="N105" s="37">
        <v>10545.41</v>
      </c>
      <c r="O105" s="38">
        <v>10500</v>
      </c>
      <c r="P105" s="38"/>
      <c r="Q105" s="38">
        <f t="shared" si="39"/>
        <v>10500</v>
      </c>
      <c r="R105" s="39"/>
      <c r="S105" s="19"/>
      <c r="T105" s="17">
        <f t="shared" si="33"/>
      </c>
      <c r="U105" s="17">
        <f t="shared" si="33"/>
      </c>
      <c r="V105" s="17">
        <f t="shared" si="34"/>
      </c>
      <c r="W105" s="17">
        <f t="shared" si="35"/>
      </c>
      <c r="X105" s="17">
        <f t="shared" si="36"/>
      </c>
      <c r="Y105" s="17">
        <f t="shared" si="37"/>
      </c>
      <c r="Z105" s="17">
        <f t="shared" si="38"/>
      </c>
    </row>
    <row r="106" spans="1:26" ht="11.25">
      <c r="A106" s="30">
        <v>6</v>
      </c>
      <c r="B106" s="31" t="s">
        <v>123</v>
      </c>
      <c r="C106" s="32" t="s">
        <v>128</v>
      </c>
      <c r="D106" s="33" t="s">
        <v>129</v>
      </c>
      <c r="E106" s="34">
        <v>0</v>
      </c>
      <c r="F106" s="34">
        <v>0</v>
      </c>
      <c r="G106" s="34">
        <v>130.5</v>
      </c>
      <c r="H106" s="34">
        <v>0</v>
      </c>
      <c r="I106" s="34">
        <v>0</v>
      </c>
      <c r="J106" s="34">
        <v>0</v>
      </c>
      <c r="K106" s="45">
        <v>0</v>
      </c>
      <c r="L106" s="35">
        <v>0</v>
      </c>
      <c r="M106" s="36">
        <v>0</v>
      </c>
      <c r="N106" s="37">
        <v>0</v>
      </c>
      <c r="O106" s="38">
        <v>200</v>
      </c>
      <c r="P106" s="38"/>
      <c r="Q106" s="38">
        <f t="shared" si="39"/>
        <v>200</v>
      </c>
      <c r="R106" s="39"/>
      <c r="S106" s="19"/>
      <c r="T106" s="17">
        <f t="shared" si="33"/>
        <v>0</v>
      </c>
      <c r="U106" s="17">
        <f t="shared" si="33"/>
      </c>
      <c r="V106" s="17">
        <f t="shared" si="34"/>
      </c>
      <c r="W106" s="17">
        <f t="shared" si="35"/>
      </c>
      <c r="X106" s="17">
        <f t="shared" si="36"/>
      </c>
      <c r="Y106" s="17">
        <f t="shared" si="37"/>
      </c>
      <c r="Z106" s="17">
        <f t="shared" si="38"/>
      </c>
    </row>
    <row r="107" spans="1:26" ht="11.25">
      <c r="A107" s="30">
        <v>6</v>
      </c>
      <c r="B107" s="31" t="s">
        <v>123</v>
      </c>
      <c r="C107" s="32" t="s">
        <v>130</v>
      </c>
      <c r="D107" s="33" t="s">
        <v>131</v>
      </c>
      <c r="E107" s="34">
        <v>1569.5</v>
      </c>
      <c r="F107" s="34">
        <v>1258.72</v>
      </c>
      <c r="G107" s="34">
        <v>1720.15</v>
      </c>
      <c r="H107" s="34">
        <v>1765.7</v>
      </c>
      <c r="I107" s="34">
        <v>604.88</v>
      </c>
      <c r="J107" s="34">
        <v>236.12</v>
      </c>
      <c r="K107" s="45">
        <v>1172.36</v>
      </c>
      <c r="L107" s="35">
        <v>251.63</v>
      </c>
      <c r="M107" s="36">
        <v>711.08</v>
      </c>
      <c r="N107" s="37">
        <v>27.66</v>
      </c>
      <c r="O107" s="38">
        <v>1000</v>
      </c>
      <c r="P107" s="38"/>
      <c r="Q107" s="38">
        <f t="shared" si="39"/>
        <v>1000</v>
      </c>
      <c r="R107" s="39"/>
      <c r="S107" s="19"/>
      <c r="T107" s="17">
        <f t="shared" si="33"/>
      </c>
      <c r="U107" s="17">
        <f t="shared" si="33"/>
      </c>
      <c r="V107" s="17">
        <f t="shared" si="34"/>
      </c>
      <c r="W107" s="17">
        <f t="shared" si="35"/>
      </c>
      <c r="X107" s="17">
        <f t="shared" si="36"/>
      </c>
      <c r="Y107" s="17">
        <f t="shared" si="37"/>
      </c>
      <c r="Z107" s="17">
        <f t="shared" si="38"/>
      </c>
    </row>
    <row r="108" spans="1:26" ht="11.25">
      <c r="A108" s="30">
        <v>6</v>
      </c>
      <c r="B108" s="31" t="s">
        <v>123</v>
      </c>
      <c r="C108" s="32" t="s">
        <v>132</v>
      </c>
      <c r="D108" s="33" t="s">
        <v>133</v>
      </c>
      <c r="E108" s="34">
        <v>53300</v>
      </c>
      <c r="F108" s="34">
        <v>48721.13</v>
      </c>
      <c r="G108" s="34">
        <v>32414.51</v>
      </c>
      <c r="H108" s="34">
        <v>27400</v>
      </c>
      <c r="I108" s="34">
        <v>32392.63</v>
      </c>
      <c r="J108" s="34">
        <v>27800</v>
      </c>
      <c r="K108" s="45">
        <v>27800</v>
      </c>
      <c r="L108" s="35">
        <v>27800</v>
      </c>
      <c r="M108" s="36">
        <v>31200</v>
      </c>
      <c r="N108" s="37">
        <v>35900</v>
      </c>
      <c r="O108" s="38">
        <v>40700</v>
      </c>
      <c r="P108" s="38"/>
      <c r="Q108" s="38">
        <f t="shared" si="39"/>
        <v>40700</v>
      </c>
      <c r="R108" s="39"/>
      <c r="S108" s="19"/>
      <c r="T108" s="17">
        <f t="shared" si="33"/>
      </c>
      <c r="U108" s="17">
        <f t="shared" si="33"/>
      </c>
      <c r="V108" s="17">
        <f t="shared" si="34"/>
      </c>
      <c r="W108" s="17">
        <f t="shared" si="35"/>
      </c>
      <c r="X108" s="17">
        <f t="shared" si="36"/>
      </c>
      <c r="Y108" s="17">
        <f t="shared" si="37"/>
      </c>
      <c r="Z108" s="17">
        <f t="shared" si="38"/>
      </c>
    </row>
    <row r="109" spans="1:26" ht="11.25">
      <c r="A109" s="30">
        <v>6</v>
      </c>
      <c r="B109" s="31" t="s">
        <v>123</v>
      </c>
      <c r="C109" s="32" t="s">
        <v>134</v>
      </c>
      <c r="D109" s="33" t="s">
        <v>135</v>
      </c>
      <c r="E109" s="34">
        <v>0</v>
      </c>
      <c r="F109" s="34">
        <v>148.48</v>
      </c>
      <c r="G109" s="34">
        <v>267.99</v>
      </c>
      <c r="H109" s="34">
        <v>362.95</v>
      </c>
      <c r="I109" s="34">
        <v>41.45</v>
      </c>
      <c r="J109" s="34">
        <v>0</v>
      </c>
      <c r="K109" s="45">
        <v>0</v>
      </c>
      <c r="L109" s="35">
        <v>8.9</v>
      </c>
      <c r="M109" s="36">
        <v>19.94</v>
      </c>
      <c r="N109" s="37">
        <v>0</v>
      </c>
      <c r="O109" s="38">
        <v>100</v>
      </c>
      <c r="P109" s="38"/>
      <c r="Q109" s="38">
        <f t="shared" si="39"/>
        <v>100</v>
      </c>
      <c r="R109" s="39"/>
      <c r="S109" s="19"/>
      <c r="T109" s="17">
        <f t="shared" si="33"/>
      </c>
      <c r="U109" s="17">
        <f t="shared" si="33"/>
      </c>
      <c r="V109" s="17">
        <f t="shared" si="34"/>
      </c>
      <c r="W109" s="17">
        <f t="shared" si="35"/>
      </c>
      <c r="X109" s="17">
        <f t="shared" si="36"/>
      </c>
      <c r="Y109" s="17">
        <f t="shared" si="37"/>
      </c>
      <c r="Z109" s="17">
        <f t="shared" si="38"/>
      </c>
    </row>
    <row r="110" spans="1:26" ht="11.25">
      <c r="A110" s="30">
        <v>6</v>
      </c>
      <c r="B110" s="40" t="s">
        <v>123</v>
      </c>
      <c r="C110" s="32" t="s">
        <v>76</v>
      </c>
      <c r="D110" s="33" t="s">
        <v>77</v>
      </c>
      <c r="E110" s="34">
        <v>547200</v>
      </c>
      <c r="F110" s="34">
        <v>527200</v>
      </c>
      <c r="G110" s="34">
        <v>540061.5</v>
      </c>
      <c r="H110" s="34">
        <v>605881.71</v>
      </c>
      <c r="I110" s="34">
        <v>605500</v>
      </c>
      <c r="J110" s="34">
        <v>639200</v>
      </c>
      <c r="K110" s="45">
        <v>627400</v>
      </c>
      <c r="L110" s="35">
        <v>627475.72</v>
      </c>
      <c r="M110" s="36">
        <v>656000</v>
      </c>
      <c r="N110" s="37">
        <v>662600</v>
      </c>
      <c r="O110" s="38">
        <v>704100</v>
      </c>
      <c r="P110" s="38"/>
      <c r="Q110" s="38">
        <f t="shared" si="39"/>
        <v>704100</v>
      </c>
      <c r="R110" s="39"/>
      <c r="S110" s="19"/>
      <c r="T110" s="17">
        <f t="shared" si="33"/>
      </c>
      <c r="U110" s="17">
        <f t="shared" si="33"/>
      </c>
      <c r="V110" s="17">
        <f t="shared" si="34"/>
      </c>
      <c r="W110" s="17">
        <f t="shared" si="35"/>
      </c>
      <c r="X110" s="17">
        <f t="shared" si="36"/>
      </c>
      <c r="Y110" s="17">
        <f t="shared" si="37"/>
      </c>
      <c r="Z110" s="17">
        <f t="shared" si="38"/>
      </c>
    </row>
    <row r="111" spans="1:26" ht="11.25">
      <c r="A111" s="30">
        <v>6</v>
      </c>
      <c r="B111" s="31" t="s">
        <v>123</v>
      </c>
      <c r="C111" s="32" t="s">
        <v>136</v>
      </c>
      <c r="D111" s="33" t="s">
        <v>137</v>
      </c>
      <c r="E111" s="34">
        <v>14630.55</v>
      </c>
      <c r="F111" s="34">
        <v>20131.87</v>
      </c>
      <c r="G111" s="34">
        <v>23989.94</v>
      </c>
      <c r="H111" s="34">
        <v>14205.78</v>
      </c>
      <c r="I111" s="34">
        <v>33140.86</v>
      </c>
      <c r="J111" s="34">
        <v>42875.02</v>
      </c>
      <c r="K111" s="45">
        <v>5201.99</v>
      </c>
      <c r="L111" s="35">
        <v>16939.94</v>
      </c>
      <c r="M111" s="36">
        <v>16206.84</v>
      </c>
      <c r="N111" s="37">
        <v>18572.8</v>
      </c>
      <c r="O111" s="38">
        <v>20000</v>
      </c>
      <c r="P111" s="38"/>
      <c r="Q111" s="38">
        <f t="shared" si="39"/>
        <v>20000</v>
      </c>
      <c r="R111" s="39"/>
      <c r="S111" s="19"/>
      <c r="T111" s="17">
        <f t="shared" si="33"/>
      </c>
      <c r="U111" s="17">
        <f t="shared" si="33"/>
      </c>
      <c r="V111" s="17">
        <f t="shared" si="34"/>
      </c>
      <c r="W111" s="17">
        <f t="shared" si="35"/>
      </c>
      <c r="X111" s="17">
        <f t="shared" si="36"/>
      </c>
      <c r="Y111" s="17">
        <f t="shared" si="37"/>
      </c>
      <c r="Z111" s="17">
        <f t="shared" si="38"/>
      </c>
    </row>
    <row r="112" spans="1:26" ht="11.25">
      <c r="A112" s="30">
        <v>6</v>
      </c>
      <c r="B112" s="31" t="s">
        <v>123</v>
      </c>
      <c r="C112" s="32" t="s">
        <v>138</v>
      </c>
      <c r="D112" s="33" t="s">
        <v>139</v>
      </c>
      <c r="E112" s="34">
        <v>0</v>
      </c>
      <c r="F112" s="34">
        <v>0</v>
      </c>
      <c r="G112" s="34">
        <v>8.21</v>
      </c>
      <c r="H112" s="34">
        <v>0</v>
      </c>
      <c r="I112" s="34">
        <v>0</v>
      </c>
      <c r="J112" s="34">
        <v>102.86</v>
      </c>
      <c r="K112" s="45">
        <v>39.87</v>
      </c>
      <c r="L112" s="35">
        <v>53.92</v>
      </c>
      <c r="M112" s="36">
        <v>25.23</v>
      </c>
      <c r="N112" s="37">
        <v>0</v>
      </c>
      <c r="O112" s="38">
        <v>100</v>
      </c>
      <c r="P112" s="38"/>
      <c r="Q112" s="38">
        <f t="shared" si="39"/>
        <v>100</v>
      </c>
      <c r="R112" s="39"/>
      <c r="S112" s="19"/>
      <c r="T112" s="17">
        <f t="shared" si="33"/>
      </c>
      <c r="U112" s="17">
        <f t="shared" si="33"/>
      </c>
      <c r="V112" s="17">
        <f t="shared" si="34"/>
      </c>
      <c r="W112" s="17">
        <f t="shared" si="35"/>
      </c>
      <c r="X112" s="17">
        <f t="shared" si="36"/>
      </c>
      <c r="Y112" s="17">
        <f t="shared" si="37"/>
      </c>
      <c r="Z112" s="17">
        <f t="shared" si="38"/>
      </c>
    </row>
    <row r="113" spans="1:26" ht="11.25">
      <c r="A113" s="30">
        <v>6</v>
      </c>
      <c r="B113" s="31" t="s">
        <v>140</v>
      </c>
      <c r="C113" s="32" t="s">
        <v>141</v>
      </c>
      <c r="D113" s="33" t="s">
        <v>142</v>
      </c>
      <c r="E113" s="34">
        <v>0</v>
      </c>
      <c r="F113" s="34">
        <v>0</v>
      </c>
      <c r="G113" s="34">
        <v>0</v>
      </c>
      <c r="H113" s="34">
        <v>0</v>
      </c>
      <c r="I113" s="34">
        <v>99.4</v>
      </c>
      <c r="J113" s="34">
        <v>10910.02</v>
      </c>
      <c r="K113" s="45">
        <v>1631.54</v>
      </c>
      <c r="L113" s="35">
        <v>1190.15</v>
      </c>
      <c r="M113" s="36">
        <v>1244.94</v>
      </c>
      <c r="N113" s="37">
        <v>0</v>
      </c>
      <c r="O113" s="38">
        <v>1200</v>
      </c>
      <c r="P113" s="38"/>
      <c r="Q113" s="38">
        <f t="shared" si="39"/>
        <v>1200</v>
      </c>
      <c r="R113" s="39"/>
      <c r="S113" s="19"/>
      <c r="T113" s="17">
        <f t="shared" si="33"/>
      </c>
      <c r="U113" s="17">
        <f t="shared" si="33"/>
      </c>
      <c r="V113" s="17">
        <f t="shared" si="34"/>
      </c>
      <c r="W113" s="17">
        <f t="shared" si="35"/>
      </c>
      <c r="X113" s="17">
        <f t="shared" si="36"/>
      </c>
      <c r="Y113" s="17">
        <f t="shared" si="37"/>
      </c>
      <c r="Z113" s="17">
        <f t="shared" si="38"/>
      </c>
    </row>
    <row r="114" spans="1:26" ht="11.25">
      <c r="A114" s="30">
        <v>6</v>
      </c>
      <c r="B114" s="31" t="s">
        <v>140</v>
      </c>
      <c r="C114" s="32" t="s">
        <v>143</v>
      </c>
      <c r="D114" s="33" t="s">
        <v>144</v>
      </c>
      <c r="E114" s="34">
        <v>1642.65</v>
      </c>
      <c r="F114" s="34">
        <v>2701.36</v>
      </c>
      <c r="G114" s="34">
        <v>1201.36</v>
      </c>
      <c r="H114" s="34">
        <v>2989.7</v>
      </c>
      <c r="I114" s="34">
        <v>0</v>
      </c>
      <c r="J114" s="34">
        <v>1500</v>
      </c>
      <c r="K114" s="45">
        <v>-228</v>
      </c>
      <c r="L114" s="35">
        <v>0</v>
      </c>
      <c r="M114" s="36">
        <v>0</v>
      </c>
      <c r="N114" s="37">
        <v>4579.22</v>
      </c>
      <c r="O114" s="38">
        <v>2000</v>
      </c>
      <c r="P114" s="38"/>
      <c r="Q114" s="38">
        <f t="shared" si="39"/>
        <v>2000</v>
      </c>
      <c r="R114" s="39"/>
      <c r="S114" s="19"/>
      <c r="T114" s="17">
        <f t="shared" si="33"/>
      </c>
      <c r="U114" s="17">
        <f t="shared" si="33"/>
      </c>
      <c r="V114" s="17">
        <f t="shared" si="34"/>
      </c>
      <c r="W114" s="17">
        <f t="shared" si="35"/>
      </c>
      <c r="X114" s="17">
        <f t="shared" si="36"/>
      </c>
      <c r="Y114" s="17">
        <f t="shared" si="37"/>
      </c>
      <c r="Z114" s="17">
        <f t="shared" si="38"/>
      </c>
    </row>
    <row r="115" spans="1:26" ht="11.25">
      <c r="A115" s="30">
        <v>6</v>
      </c>
      <c r="B115" s="31" t="s">
        <v>145</v>
      </c>
      <c r="C115" s="32" t="s">
        <v>24</v>
      </c>
      <c r="D115" s="33" t="s">
        <v>68</v>
      </c>
      <c r="E115" s="34">
        <v>3389.88</v>
      </c>
      <c r="F115" s="34">
        <v>3360.04</v>
      </c>
      <c r="G115" s="34">
        <v>3385.69</v>
      </c>
      <c r="H115" s="34">
        <v>3441.33</v>
      </c>
      <c r="I115" s="34">
        <v>4034.03</v>
      </c>
      <c r="J115" s="34">
        <v>2425.62</v>
      </c>
      <c r="K115" s="45">
        <v>1733.7</v>
      </c>
      <c r="L115" s="35">
        <v>1718.16</v>
      </c>
      <c r="M115" s="36">
        <v>1658.92</v>
      </c>
      <c r="N115" s="37">
        <v>639.79</v>
      </c>
      <c r="O115" s="38">
        <v>2200</v>
      </c>
      <c r="P115" s="38"/>
      <c r="Q115" s="38">
        <f t="shared" si="39"/>
        <v>2200</v>
      </c>
      <c r="R115" s="39"/>
      <c r="S115" s="19"/>
      <c r="T115" s="17">
        <f t="shared" si="33"/>
      </c>
      <c r="U115" s="17">
        <f t="shared" si="33"/>
      </c>
      <c r="V115" s="17">
        <f t="shared" si="34"/>
      </c>
      <c r="W115" s="17">
        <f t="shared" si="35"/>
      </c>
      <c r="X115" s="17">
        <f t="shared" si="36"/>
      </c>
      <c r="Y115" s="17">
        <f t="shared" si="37"/>
      </c>
      <c r="Z115" s="17">
        <f t="shared" si="38"/>
      </c>
    </row>
    <row r="116" spans="1:26" ht="11.25">
      <c r="A116" s="30">
        <v>6</v>
      </c>
      <c r="B116" s="31" t="s">
        <v>145</v>
      </c>
      <c r="C116" s="32" t="s">
        <v>146</v>
      </c>
      <c r="D116" s="33" t="s">
        <v>147</v>
      </c>
      <c r="E116" s="34">
        <v>642</v>
      </c>
      <c r="F116" s="34">
        <v>174.99</v>
      </c>
      <c r="G116" s="34">
        <v>0</v>
      </c>
      <c r="H116" s="34">
        <v>196.19</v>
      </c>
      <c r="I116" s="34">
        <v>43.21</v>
      </c>
      <c r="J116" s="34">
        <v>0</v>
      </c>
      <c r="K116" s="45">
        <v>209.3</v>
      </c>
      <c r="L116" s="35">
        <v>91.49</v>
      </c>
      <c r="M116" s="36">
        <v>1589.94</v>
      </c>
      <c r="N116" s="37">
        <v>243.78</v>
      </c>
      <c r="O116" s="38">
        <v>300</v>
      </c>
      <c r="P116" s="38"/>
      <c r="Q116" s="38">
        <f t="shared" si="39"/>
        <v>300</v>
      </c>
      <c r="R116" s="39"/>
      <c r="S116" s="19"/>
      <c r="T116" s="17">
        <f t="shared" si="33"/>
      </c>
      <c r="U116" s="17">
        <f t="shared" si="33"/>
      </c>
      <c r="V116" s="17">
        <f t="shared" si="34"/>
      </c>
      <c r="W116" s="17">
        <f t="shared" si="35"/>
      </c>
      <c r="X116" s="17">
        <f t="shared" si="36"/>
      </c>
      <c r="Y116" s="17">
        <f t="shared" si="37"/>
      </c>
      <c r="Z116" s="17">
        <f t="shared" si="38"/>
      </c>
    </row>
    <row r="117" spans="1:26" ht="11.25">
      <c r="A117" s="30">
        <v>6</v>
      </c>
      <c r="B117" s="31" t="s">
        <v>145</v>
      </c>
      <c r="C117" s="32" t="s">
        <v>148</v>
      </c>
      <c r="D117" s="33" t="s">
        <v>149</v>
      </c>
      <c r="E117" s="34">
        <v>144.77</v>
      </c>
      <c r="F117" s="34">
        <v>149.98</v>
      </c>
      <c r="G117" s="34">
        <v>120.85</v>
      </c>
      <c r="H117" s="34">
        <v>0</v>
      </c>
      <c r="I117" s="34">
        <v>43.21</v>
      </c>
      <c r="J117" s="34">
        <v>86.43</v>
      </c>
      <c r="K117" s="45">
        <v>-0.01</v>
      </c>
      <c r="L117" s="35">
        <v>23.95</v>
      </c>
      <c r="M117" s="36">
        <v>65.45</v>
      </c>
      <c r="N117" s="37">
        <v>271.03</v>
      </c>
      <c r="O117" s="38">
        <v>300</v>
      </c>
      <c r="P117" s="38"/>
      <c r="Q117" s="38">
        <f t="shared" si="39"/>
        <v>300</v>
      </c>
      <c r="R117" s="39"/>
      <c r="S117" s="19"/>
      <c r="T117" s="17">
        <f t="shared" si="33"/>
      </c>
      <c r="U117" s="17">
        <f t="shared" si="33"/>
      </c>
      <c r="V117" s="17">
        <f t="shared" si="34"/>
      </c>
      <c r="W117" s="17">
        <f t="shared" si="35"/>
      </c>
      <c r="X117" s="17">
        <f t="shared" si="36"/>
      </c>
      <c r="Y117" s="17">
        <f t="shared" si="37"/>
      </c>
      <c r="Z117" s="17">
        <f t="shared" si="38"/>
      </c>
    </row>
    <row r="118" spans="1:26" ht="11.25">
      <c r="A118" s="30">
        <v>6</v>
      </c>
      <c r="B118" s="31" t="s">
        <v>145</v>
      </c>
      <c r="C118" s="32" t="s">
        <v>150</v>
      </c>
      <c r="D118" s="33" t="s">
        <v>151</v>
      </c>
      <c r="E118" s="34">
        <v>143.81</v>
      </c>
      <c r="F118" s="34">
        <v>266.43</v>
      </c>
      <c r="G118" s="34">
        <v>77</v>
      </c>
      <c r="H118" s="34">
        <v>273.2</v>
      </c>
      <c r="I118" s="34">
        <v>159.04</v>
      </c>
      <c r="J118" s="34">
        <v>308.46</v>
      </c>
      <c r="K118" s="45">
        <v>220</v>
      </c>
      <c r="L118" s="35">
        <v>209</v>
      </c>
      <c r="M118" s="36">
        <v>231.42</v>
      </c>
      <c r="N118" s="37">
        <v>-14.02</v>
      </c>
      <c r="O118" s="38">
        <v>300</v>
      </c>
      <c r="P118" s="38"/>
      <c r="Q118" s="38">
        <f t="shared" si="39"/>
        <v>300</v>
      </c>
      <c r="R118" s="39"/>
      <c r="S118" s="19"/>
      <c r="T118" s="17">
        <f t="shared" si="33"/>
      </c>
      <c r="U118" s="17">
        <f t="shared" si="33"/>
      </c>
      <c r="V118" s="17">
        <f t="shared" si="34"/>
      </c>
      <c r="W118" s="17">
        <f t="shared" si="35"/>
      </c>
      <c r="X118" s="17">
        <f t="shared" si="36"/>
      </c>
      <c r="Y118" s="17">
        <f t="shared" si="37"/>
      </c>
      <c r="Z118" s="17">
        <f t="shared" si="38"/>
      </c>
    </row>
    <row r="119" spans="1:26" ht="11.25">
      <c r="A119" s="83">
        <v>6</v>
      </c>
      <c r="B119" s="84" t="s">
        <v>152</v>
      </c>
      <c r="C119" s="85" t="s">
        <v>153</v>
      </c>
      <c r="D119" s="86" t="s">
        <v>154</v>
      </c>
      <c r="E119" s="87">
        <v>1089.67</v>
      </c>
      <c r="F119" s="87">
        <v>1648.1</v>
      </c>
      <c r="G119" s="87">
        <v>2385.57</v>
      </c>
      <c r="H119" s="87">
        <v>4008.5</v>
      </c>
      <c r="I119" s="87">
        <v>-1084.26</v>
      </c>
      <c r="J119" s="87">
        <v>2728.77</v>
      </c>
      <c r="K119" s="88">
        <v>1381.83</v>
      </c>
      <c r="L119" s="89">
        <v>0</v>
      </c>
      <c r="M119" s="90">
        <v>750</v>
      </c>
      <c r="N119" s="91">
        <v>0</v>
      </c>
      <c r="O119" s="92">
        <v>3000</v>
      </c>
      <c r="P119" s="81">
        <v>3000</v>
      </c>
      <c r="Q119" s="92">
        <f t="shared" si="39"/>
        <v>6000</v>
      </c>
      <c r="R119" s="39"/>
      <c r="S119" s="19"/>
      <c r="T119" s="17">
        <f t="shared" si="33"/>
      </c>
      <c r="U119" s="17">
        <f t="shared" si="33"/>
      </c>
      <c r="V119" s="17">
        <f t="shared" si="34"/>
      </c>
      <c r="W119" s="17">
        <f t="shared" si="35"/>
      </c>
      <c r="X119" s="17">
        <f t="shared" si="36"/>
      </c>
      <c r="Y119" s="17">
        <f t="shared" si="37"/>
      </c>
      <c r="Z119" s="17">
        <f t="shared" si="38"/>
      </c>
    </row>
    <row r="120" spans="1:26" ht="11.25">
      <c r="A120" s="30">
        <v>6</v>
      </c>
      <c r="B120" s="31" t="s">
        <v>152</v>
      </c>
      <c r="C120" s="32" t="s">
        <v>155</v>
      </c>
      <c r="D120" s="33" t="s">
        <v>156</v>
      </c>
      <c r="E120" s="34">
        <v>2560</v>
      </c>
      <c r="F120" s="34">
        <v>2560</v>
      </c>
      <c r="G120" s="34">
        <v>2560</v>
      </c>
      <c r="H120" s="34">
        <v>2560</v>
      </c>
      <c r="I120" s="34">
        <v>2560</v>
      </c>
      <c r="J120" s="34">
        <v>2560</v>
      </c>
      <c r="K120" s="45">
        <v>2560</v>
      </c>
      <c r="L120" s="35">
        <v>2560</v>
      </c>
      <c r="M120" s="36">
        <v>2560</v>
      </c>
      <c r="N120" s="37">
        <v>2560</v>
      </c>
      <c r="O120" s="38">
        <v>2600</v>
      </c>
      <c r="P120" s="38"/>
      <c r="Q120" s="38">
        <f t="shared" si="39"/>
        <v>2600</v>
      </c>
      <c r="R120" s="39"/>
      <c r="S120" s="19"/>
      <c r="T120" s="17">
        <f t="shared" si="33"/>
      </c>
      <c r="U120" s="17">
        <f t="shared" si="33"/>
      </c>
      <c r="V120" s="17">
        <f t="shared" si="34"/>
      </c>
      <c r="W120" s="17">
        <f t="shared" si="35"/>
      </c>
      <c r="X120" s="17">
        <f t="shared" si="36"/>
      </c>
      <c r="Y120" s="17">
        <f t="shared" si="37"/>
      </c>
      <c r="Z120" s="17">
        <f t="shared" si="38"/>
      </c>
    </row>
    <row r="121" spans="1:26" ht="11.25">
      <c r="A121" s="30">
        <v>6</v>
      </c>
      <c r="B121" s="31" t="s">
        <v>157</v>
      </c>
      <c r="C121" s="32" t="s">
        <v>44</v>
      </c>
      <c r="D121" s="33" t="s">
        <v>45</v>
      </c>
      <c r="E121" s="34">
        <v>5441</v>
      </c>
      <c r="F121" s="34">
        <v>6382</v>
      </c>
      <c r="G121" s="34">
        <v>5400</v>
      </c>
      <c r="H121" s="34">
        <v>5748</v>
      </c>
      <c r="I121" s="34">
        <v>7349</v>
      </c>
      <c r="J121" s="34">
        <v>5062</v>
      </c>
      <c r="K121" s="45">
        <v>1178</v>
      </c>
      <c r="L121" s="35">
        <v>1107</v>
      </c>
      <c r="M121" s="36">
        <v>700</v>
      </c>
      <c r="N121" s="37">
        <v>1102</v>
      </c>
      <c r="O121" s="38">
        <v>900</v>
      </c>
      <c r="P121" s="38"/>
      <c r="Q121" s="38">
        <f t="shared" si="39"/>
        <v>900</v>
      </c>
      <c r="R121" s="39"/>
      <c r="S121" s="19"/>
      <c r="T121" s="17">
        <f t="shared" si="33"/>
      </c>
      <c r="U121" s="17">
        <f t="shared" si="33"/>
      </c>
      <c r="V121" s="17">
        <f t="shared" si="34"/>
      </c>
      <c r="W121" s="17">
        <f t="shared" si="35"/>
      </c>
      <c r="X121" s="17">
        <f t="shared" si="36"/>
      </c>
      <c r="Y121" s="17">
        <f t="shared" si="37"/>
      </c>
      <c r="Z121" s="17">
        <f t="shared" si="38"/>
      </c>
    </row>
    <row r="122" spans="1:26" ht="11.25">
      <c r="A122" s="83">
        <v>6</v>
      </c>
      <c r="B122" s="84" t="s">
        <v>157</v>
      </c>
      <c r="C122" s="85" t="s">
        <v>158</v>
      </c>
      <c r="D122" s="86" t="s">
        <v>159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3150</v>
      </c>
      <c r="K122" s="88">
        <v>5923</v>
      </c>
      <c r="L122" s="89">
        <v>7700</v>
      </c>
      <c r="M122" s="90">
        <v>6200</v>
      </c>
      <c r="N122" s="91">
        <v>5200</v>
      </c>
      <c r="O122" s="92">
        <v>5500</v>
      </c>
      <c r="P122" s="81">
        <v>1500</v>
      </c>
      <c r="Q122" s="92">
        <f t="shared" si="39"/>
        <v>7000</v>
      </c>
      <c r="R122" s="39"/>
      <c r="S122" s="19"/>
      <c r="T122" s="17">
        <f t="shared" si="33"/>
      </c>
      <c r="U122" s="17">
        <f t="shared" si="33"/>
      </c>
      <c r="V122" s="17">
        <f t="shared" si="34"/>
      </c>
      <c r="W122" s="17">
        <f t="shared" si="35"/>
      </c>
      <c r="X122" s="17">
        <f t="shared" si="36"/>
      </c>
      <c r="Y122" s="17">
        <f t="shared" si="37"/>
      </c>
      <c r="Z122" s="17">
        <f t="shared" si="38"/>
      </c>
    </row>
    <row r="123" spans="1:26" ht="11.25">
      <c r="A123" s="30">
        <v>6</v>
      </c>
      <c r="B123" s="31" t="s">
        <v>157</v>
      </c>
      <c r="C123" s="32" t="s">
        <v>160</v>
      </c>
      <c r="D123" s="33" t="s">
        <v>161</v>
      </c>
      <c r="E123" s="34">
        <v>0</v>
      </c>
      <c r="F123" s="34">
        <v>0</v>
      </c>
      <c r="G123" s="34">
        <v>0</v>
      </c>
      <c r="H123" s="34">
        <v>0</v>
      </c>
      <c r="I123" s="34">
        <v>640</v>
      </c>
      <c r="J123" s="34">
        <v>480</v>
      </c>
      <c r="K123" s="45">
        <v>480</v>
      </c>
      <c r="L123" s="35">
        <v>480</v>
      </c>
      <c r="M123" s="36">
        <v>480</v>
      </c>
      <c r="N123" s="37">
        <v>480</v>
      </c>
      <c r="O123" s="38">
        <v>500</v>
      </c>
      <c r="P123" s="38"/>
      <c r="Q123" s="38">
        <f t="shared" si="39"/>
        <v>500</v>
      </c>
      <c r="R123" s="39"/>
      <c r="S123" s="19"/>
      <c r="T123" s="17">
        <f aca="true" t="shared" si="40" ref="T123:U125">IF($U$86=0,0,"")</f>
      </c>
      <c r="U123" s="17">
        <f t="shared" si="40"/>
      </c>
      <c r="V123" s="17">
        <f>IF($V$86=0,0,"")</f>
      </c>
      <c r="W123" s="17">
        <f>IF($W$86=0,0,"")</f>
      </c>
      <c r="X123" s="17">
        <f>IF($X$86=0,0,"")</f>
      </c>
      <c r="Y123" s="17">
        <f>IF($Y$86=0,0,"")</f>
      </c>
      <c r="Z123" s="17">
        <f>IF($Z$86=0,0,"")</f>
      </c>
    </row>
    <row r="124" spans="1:26" ht="11.25">
      <c r="A124" s="30">
        <v>6</v>
      </c>
      <c r="B124" s="31" t="s">
        <v>157</v>
      </c>
      <c r="C124" s="32" t="s">
        <v>162</v>
      </c>
      <c r="D124" s="33" t="s">
        <v>163</v>
      </c>
      <c r="E124" s="34">
        <v>5.11</v>
      </c>
      <c r="F124" s="34">
        <v>5.11</v>
      </c>
      <c r="G124" s="34">
        <v>5.11</v>
      </c>
      <c r="H124" s="34">
        <v>5.11</v>
      </c>
      <c r="I124" s="34">
        <v>5.11</v>
      </c>
      <c r="J124" s="34">
        <v>5.11</v>
      </c>
      <c r="K124" s="45">
        <v>5.11</v>
      </c>
      <c r="L124" s="35">
        <v>5.11</v>
      </c>
      <c r="M124" s="36">
        <v>5.11</v>
      </c>
      <c r="N124" s="37">
        <v>5.11</v>
      </c>
      <c r="O124" s="38">
        <v>100</v>
      </c>
      <c r="P124" s="38"/>
      <c r="Q124" s="38">
        <f t="shared" si="39"/>
        <v>100</v>
      </c>
      <c r="R124" s="39"/>
      <c r="S124" s="19"/>
      <c r="T124" s="17">
        <f t="shared" si="40"/>
      </c>
      <c r="U124" s="17">
        <f t="shared" si="40"/>
      </c>
      <c r="V124" s="17">
        <f>IF($V$86=0,0,"")</f>
      </c>
      <c r="W124" s="17">
        <f>IF($W$86=0,0,"")</f>
      </c>
      <c r="X124" s="17">
        <f>IF($X$86=0,0,"")</f>
      </c>
      <c r="Y124" s="17">
        <f>IF($Y$86=0,0,"")</f>
      </c>
      <c r="Z124" s="17">
        <f>IF($Z$86=0,0,"")</f>
      </c>
    </row>
    <row r="125" spans="1:26" ht="11.25">
      <c r="A125" s="30">
        <v>6</v>
      </c>
      <c r="B125" s="31" t="s">
        <v>157</v>
      </c>
      <c r="C125" s="32" t="s">
        <v>164</v>
      </c>
      <c r="D125" s="33" t="s">
        <v>165</v>
      </c>
      <c r="E125" s="34">
        <v>1763.2</v>
      </c>
      <c r="F125" s="34">
        <v>2131.36</v>
      </c>
      <c r="G125" s="34">
        <v>132.71</v>
      </c>
      <c r="H125" s="34">
        <v>2727.48</v>
      </c>
      <c r="I125" s="34">
        <v>3250.37</v>
      </c>
      <c r="J125" s="34">
        <v>0</v>
      </c>
      <c r="K125" s="45">
        <v>0</v>
      </c>
      <c r="L125" s="35">
        <v>0</v>
      </c>
      <c r="M125" s="36">
        <v>0</v>
      </c>
      <c r="N125" s="37">
        <v>0</v>
      </c>
      <c r="O125" s="38">
        <v>100</v>
      </c>
      <c r="P125" s="38"/>
      <c r="Q125" s="38">
        <f t="shared" si="39"/>
        <v>100</v>
      </c>
      <c r="R125" s="39"/>
      <c r="S125" s="19"/>
      <c r="T125" s="17">
        <f t="shared" si="40"/>
      </c>
      <c r="U125" s="17">
        <f t="shared" si="40"/>
      </c>
      <c r="V125" s="17">
        <f>IF($V$86=0,0,"")</f>
      </c>
      <c r="W125" s="17">
        <f>IF($W$86=0,0,"")</f>
      </c>
      <c r="X125" s="17">
        <f>IF($X$86=0,0,"")</f>
      </c>
      <c r="Y125" s="17">
        <f>IF($Y$86=0,0,"")</f>
      </c>
      <c r="Z125" s="17">
        <f>IF($Z$86=0,0,"")</f>
      </c>
    </row>
    <row r="126" spans="1:26" ht="11.25">
      <c r="A126" s="30">
        <v>6</v>
      </c>
      <c r="B126" s="31" t="s">
        <v>166</v>
      </c>
      <c r="C126" s="32" t="s">
        <v>167</v>
      </c>
      <c r="D126" s="33" t="s">
        <v>168</v>
      </c>
      <c r="E126" s="34">
        <v>14080.94</v>
      </c>
      <c r="F126" s="34">
        <v>11672.24</v>
      </c>
      <c r="G126" s="34">
        <v>0</v>
      </c>
      <c r="H126" s="34">
        <v>24400.69</v>
      </c>
      <c r="I126" s="34">
        <v>339.05</v>
      </c>
      <c r="J126" s="34">
        <v>0</v>
      </c>
      <c r="K126" s="45">
        <v>3216.81</v>
      </c>
      <c r="L126" s="35">
        <v>0</v>
      </c>
      <c r="M126" s="36">
        <v>83.08</v>
      </c>
      <c r="N126" s="37">
        <v>0</v>
      </c>
      <c r="O126" s="38">
        <v>1000</v>
      </c>
      <c r="P126" s="38"/>
      <c r="Q126" s="38">
        <f t="shared" si="39"/>
        <v>1000</v>
      </c>
      <c r="R126" s="51"/>
      <c r="S126" s="19"/>
      <c r="T126" s="17" t="b">
        <f>IF(SUM(L126:N126)=0,IF(SUM(L133:N134)=0,0,IF(SUM(L126:N126)=0,"","")))</f>
        <v>0</v>
      </c>
      <c r="U126" s="17" t="b">
        <f>IF(SUM(M126:O126)=0,IF(SUM(M133:O134)=0,0,IF(SUM(M126:O126)=0,"","")))</f>
        <v>0</v>
      </c>
      <c r="V126" s="17" t="b">
        <f>IF(SUM(L126:O126)=0,IF(SUM(L133:O134)=0,0,IF(SUM(L126:O126)=0,"","")))</f>
        <v>0</v>
      </c>
      <c r="W126" s="17" t="b">
        <f>IF(SUM(K126:Q126)=0,IF(SUM(K133:Q134)=0,0,IF(SUM(K126:Q126)=0,"","")))</f>
        <v>0</v>
      </c>
      <c r="X126" s="17" t="b">
        <f>IF(SUM(L126:Q126)=0,IF(SUM(L133:Q134)=0,0,IF(SUM(L126:Q126)=0,"","")))</f>
        <v>0</v>
      </c>
      <c r="Y126" s="17" t="b">
        <f>IF(SUM(M126:Q126)=0,IF(SUM(M133:Q134)=0,0,IF(SUM(M126:Q126)=0,"","")))</f>
        <v>0</v>
      </c>
      <c r="Z126" s="17" t="b">
        <f>IF(SUM(N126:Q126)=0,IF(SUM(N133:Q134)=0,0,IF(SUM(N126:Q126)=0,"","")))</f>
        <v>0</v>
      </c>
    </row>
    <row r="127" spans="1:26" ht="11.25">
      <c r="A127" s="72">
        <v>6</v>
      </c>
      <c r="B127" s="73">
        <v>610</v>
      </c>
      <c r="C127" s="74">
        <v>1653</v>
      </c>
      <c r="D127" s="75" t="s">
        <v>169</v>
      </c>
      <c r="E127" s="76"/>
      <c r="F127" s="76"/>
      <c r="G127" s="76"/>
      <c r="H127" s="76"/>
      <c r="I127" s="76"/>
      <c r="J127" s="76"/>
      <c r="K127" s="77"/>
      <c r="L127" s="78"/>
      <c r="M127" s="78"/>
      <c r="N127" s="79">
        <v>0</v>
      </c>
      <c r="O127" s="80">
        <v>0</v>
      </c>
      <c r="P127" s="81">
        <v>68200</v>
      </c>
      <c r="Q127" s="80">
        <f t="shared" si="39"/>
        <v>68200</v>
      </c>
      <c r="R127" s="71"/>
      <c r="S127" s="19"/>
      <c r="T127" s="17">
        <f aca="true" t="shared" si="41" ref="T127:U132">IF(SUM(L127:N127)=0,0,"")</f>
        <v>0</v>
      </c>
      <c r="U127" s="17">
        <f t="shared" si="41"/>
        <v>0</v>
      </c>
      <c r="V127" s="17">
        <f aca="true" t="shared" si="42" ref="V127:V132">IF(SUM(L127:O127)=0,0,"")</f>
        <v>0</v>
      </c>
      <c r="W127" s="17">
        <f>IF(SUM(K127:Q127)=0,0,"")</f>
      </c>
      <c r="X127" s="17">
        <f>IF(SUM(L127:Q127)=0,0,"")</f>
      </c>
      <c r="Y127" s="17">
        <f>IF(SUM(M127:Q127)=0,0,"")</f>
      </c>
      <c r="Z127" s="17">
        <f>IF(SUM(N127:Q127)=0,0,"")</f>
      </c>
    </row>
    <row r="128" spans="1:26" ht="11.25">
      <c r="A128" s="30">
        <v>6</v>
      </c>
      <c r="B128" s="31" t="s">
        <v>166</v>
      </c>
      <c r="C128" s="32" t="s">
        <v>76</v>
      </c>
      <c r="D128" s="33" t="s">
        <v>170</v>
      </c>
      <c r="E128" s="34">
        <v>3186.14</v>
      </c>
      <c r="F128" s="34">
        <v>3303.76</v>
      </c>
      <c r="G128" s="34">
        <v>2866.42</v>
      </c>
      <c r="H128" s="34">
        <v>3557.17</v>
      </c>
      <c r="I128" s="34">
        <v>3827.05</v>
      </c>
      <c r="J128" s="34">
        <v>3535.42</v>
      </c>
      <c r="K128" s="45">
        <v>2726.7</v>
      </c>
      <c r="L128" s="35">
        <v>696.15</v>
      </c>
      <c r="M128" s="36">
        <v>622.05</v>
      </c>
      <c r="N128" s="37">
        <v>471.44</v>
      </c>
      <c r="O128" s="38">
        <v>1000</v>
      </c>
      <c r="P128" s="38"/>
      <c r="Q128" s="38">
        <f t="shared" si="39"/>
        <v>1000</v>
      </c>
      <c r="R128" s="71"/>
      <c r="S128" s="19"/>
      <c r="T128" s="17">
        <f t="shared" si="41"/>
      </c>
      <c r="U128" s="17">
        <f t="shared" si="41"/>
      </c>
      <c r="V128" s="17">
        <f t="shared" si="42"/>
      </c>
      <c r="W128" s="17">
        <f>IF(SUM(K128:Q128)=0,0,"")</f>
      </c>
      <c r="X128" s="17">
        <f>IF(SUM(L128:Q128)=0,0,"")</f>
      </c>
      <c r="Y128" s="17">
        <f>IF(SUM(M128:Q128)=0,0,"")</f>
      </c>
      <c r="Z128" s="17">
        <f>IF(SUM(N128:Q128)=0,0,"")</f>
      </c>
    </row>
    <row r="129" spans="1:26" ht="11.25">
      <c r="A129" s="30">
        <v>6</v>
      </c>
      <c r="B129" s="31" t="s">
        <v>166</v>
      </c>
      <c r="C129" s="32" t="s">
        <v>171</v>
      </c>
      <c r="D129" s="33" t="s">
        <v>172</v>
      </c>
      <c r="E129" s="34">
        <v>2757.87</v>
      </c>
      <c r="F129" s="34">
        <v>2107.44</v>
      </c>
      <c r="G129" s="34">
        <v>2811.97</v>
      </c>
      <c r="H129" s="34">
        <v>816</v>
      </c>
      <c r="I129" s="34">
        <v>402.63</v>
      </c>
      <c r="J129" s="34">
        <v>3474.5</v>
      </c>
      <c r="K129" s="45">
        <v>0</v>
      </c>
      <c r="L129" s="35">
        <v>0</v>
      </c>
      <c r="M129" s="36">
        <v>0</v>
      </c>
      <c r="N129" s="37">
        <v>0</v>
      </c>
      <c r="O129" s="38">
        <v>2000</v>
      </c>
      <c r="P129" s="38"/>
      <c r="Q129" s="38">
        <f t="shared" si="39"/>
        <v>2000</v>
      </c>
      <c r="R129" s="71"/>
      <c r="S129" s="19"/>
      <c r="T129" s="17">
        <f t="shared" si="41"/>
        <v>0</v>
      </c>
      <c r="U129" s="17">
        <f t="shared" si="41"/>
      </c>
      <c r="V129" s="17">
        <f t="shared" si="42"/>
      </c>
      <c r="W129" s="17">
        <f>IF(SUM(K129:Q129)=0,0,"")</f>
      </c>
      <c r="X129" s="17">
        <f>IF(SUM(L129:Q129)=0,0,"")</f>
      </c>
      <c r="Y129" s="17">
        <f>IF(SUM(M129:Q129)=0,0,"")</f>
      </c>
      <c r="Z129" s="17">
        <f>IF(SUM(N129:Q129)=0,0,"")</f>
      </c>
    </row>
    <row r="130" spans="1:26" ht="11.25">
      <c r="A130" s="72">
        <v>6</v>
      </c>
      <c r="B130" s="73">
        <v>610</v>
      </c>
      <c r="C130" s="74">
        <v>7180</v>
      </c>
      <c r="D130" s="75" t="s">
        <v>173</v>
      </c>
      <c r="E130" s="76"/>
      <c r="F130" s="76"/>
      <c r="G130" s="76"/>
      <c r="H130" s="76"/>
      <c r="I130" s="76"/>
      <c r="J130" s="76"/>
      <c r="K130" s="77"/>
      <c r="L130" s="78"/>
      <c r="M130" s="78"/>
      <c r="N130" s="79">
        <v>0</v>
      </c>
      <c r="O130" s="80">
        <v>0</v>
      </c>
      <c r="P130" s="81">
        <v>75600</v>
      </c>
      <c r="Q130" s="80">
        <f t="shared" si="39"/>
        <v>75600</v>
      </c>
      <c r="R130" s="71"/>
      <c r="S130" s="19"/>
      <c r="T130" s="17">
        <f t="shared" si="41"/>
        <v>0</v>
      </c>
      <c r="U130" s="17">
        <f t="shared" si="41"/>
        <v>0</v>
      </c>
      <c r="V130" s="17">
        <f t="shared" si="42"/>
        <v>0</v>
      </c>
      <c r="W130" s="17">
        <f>IF(SUM(K130:Q130)=0,0,"")</f>
      </c>
      <c r="X130" s="17">
        <f>IF(SUM(L130:Q130)=0,0,"")</f>
      </c>
      <c r="Y130" s="17">
        <f>IF(SUM(M130:Q130)=0,0,"")</f>
      </c>
      <c r="Z130" s="17">
        <f>IF(SUM(N130:Q130)=0,0,"")</f>
      </c>
    </row>
    <row r="131" spans="1:26" ht="11.25">
      <c r="A131" s="72">
        <v>6</v>
      </c>
      <c r="B131" s="73">
        <v>610</v>
      </c>
      <c r="C131" s="74">
        <v>8410</v>
      </c>
      <c r="D131" s="75" t="s">
        <v>174</v>
      </c>
      <c r="E131" s="76"/>
      <c r="F131" s="76"/>
      <c r="G131" s="76"/>
      <c r="H131" s="76"/>
      <c r="I131" s="76"/>
      <c r="J131" s="76"/>
      <c r="K131" s="77"/>
      <c r="L131" s="78"/>
      <c r="M131" s="78"/>
      <c r="N131" s="79">
        <v>0</v>
      </c>
      <c r="O131" s="80">
        <v>0</v>
      </c>
      <c r="P131" s="81">
        <v>25000</v>
      </c>
      <c r="Q131" s="80">
        <f t="shared" si="39"/>
        <v>25000</v>
      </c>
      <c r="R131" s="71"/>
      <c r="S131" s="19"/>
      <c r="T131" s="17">
        <f t="shared" si="41"/>
        <v>0</v>
      </c>
      <c r="U131" s="17">
        <f t="shared" si="41"/>
        <v>0</v>
      </c>
      <c r="V131" s="17">
        <f t="shared" si="42"/>
        <v>0</v>
      </c>
      <c r="W131" s="17">
        <f>IF(SUM(K131:Q131)=0,0,"")</f>
      </c>
      <c r="X131" s="17">
        <f>IF(SUM(L131:Q131)=0,0,"")</f>
      </c>
      <c r="Y131" s="17">
        <f>IF(SUM(M131:Q131)=0,0,"")</f>
      </c>
      <c r="Z131" s="17">
        <f>IF(SUM(N131:Q131)=0,0,"")</f>
      </c>
    </row>
    <row r="132" spans="1:26" ht="11.25">
      <c r="A132" s="30">
        <v>6</v>
      </c>
      <c r="B132" s="31" t="s">
        <v>175</v>
      </c>
      <c r="C132" s="32" t="s">
        <v>176</v>
      </c>
      <c r="D132" s="33" t="s">
        <v>177</v>
      </c>
      <c r="E132" s="34">
        <v>4275.91</v>
      </c>
      <c r="F132" s="34">
        <v>2438.35</v>
      </c>
      <c r="G132" s="34">
        <v>19.04</v>
      </c>
      <c r="H132" s="34">
        <v>3190.21</v>
      </c>
      <c r="I132" s="34">
        <v>9446.99</v>
      </c>
      <c r="J132" s="34">
        <v>-3770.12</v>
      </c>
      <c r="K132" s="45">
        <v>7982.26</v>
      </c>
      <c r="L132" s="35">
        <v>8000</v>
      </c>
      <c r="M132" s="36">
        <v>-5538.3</v>
      </c>
      <c r="N132" s="37">
        <v>19964.88</v>
      </c>
      <c r="O132" s="38">
        <v>15000</v>
      </c>
      <c r="P132" s="105">
        <v>-10000</v>
      </c>
      <c r="Q132" s="38">
        <f aca="true" t="shared" si="43" ref="Q132:Q162">SUM(O132:P132)</f>
        <v>5000</v>
      </c>
      <c r="R132" s="39"/>
      <c r="S132" s="19"/>
      <c r="T132" s="17">
        <f t="shared" si="41"/>
      </c>
      <c r="U132" s="17">
        <f t="shared" si="41"/>
      </c>
      <c r="V132" s="17">
        <f t="shared" si="42"/>
      </c>
      <c r="W132" s="17">
        <f>IF(SUM(K132:Q132)=0,0,"")</f>
      </c>
      <c r="X132" s="17">
        <f>IF(SUM(L132:Q132)=0,0,"")</f>
      </c>
      <c r="Y132" s="17">
        <f>IF(SUM(M132:Q132)=0,0,"")</f>
      </c>
      <c r="Z132" s="17">
        <f>IF(SUM(N132:Q132)=0,0,"")</f>
      </c>
    </row>
    <row r="133" spans="1:26" ht="11.25">
      <c r="A133" s="30">
        <v>6</v>
      </c>
      <c r="B133" s="31" t="s">
        <v>175</v>
      </c>
      <c r="C133" s="32" t="s">
        <v>178</v>
      </c>
      <c r="D133" s="33" t="s">
        <v>179</v>
      </c>
      <c r="E133" s="34">
        <v>1974.6</v>
      </c>
      <c r="F133" s="34">
        <v>4966.35</v>
      </c>
      <c r="G133" s="34">
        <v>5532.66</v>
      </c>
      <c r="H133" s="34">
        <v>15236.57</v>
      </c>
      <c r="I133" s="34">
        <v>11542.15</v>
      </c>
      <c r="J133" s="34">
        <v>14507.9</v>
      </c>
      <c r="K133" s="34">
        <v>17760.04</v>
      </c>
      <c r="L133" s="35">
        <v>18200</v>
      </c>
      <c r="M133" s="36">
        <v>8400.93</v>
      </c>
      <c r="N133" s="37">
        <v>12375.33</v>
      </c>
      <c r="O133" s="38">
        <v>15000</v>
      </c>
      <c r="P133" s="38"/>
      <c r="Q133" s="38">
        <f t="shared" si="43"/>
        <v>15000</v>
      </c>
      <c r="R133" s="39"/>
      <c r="S133" s="19"/>
      <c r="T133" s="17">
        <f aca="true" t="shared" si="44" ref="T133:U135">IF($U$126=0,0,"")</f>
      </c>
      <c r="U133" s="17">
        <f t="shared" si="44"/>
      </c>
      <c r="V133" s="17">
        <f>IF($V$126=0,0,"")</f>
      </c>
      <c r="W133" s="17">
        <f>IF($W$126=0,0,"")</f>
      </c>
      <c r="X133" s="17">
        <f>IF($X$126=0,0,"")</f>
      </c>
      <c r="Y133" s="17">
        <f>IF($Y$126=0,0,"")</f>
      </c>
      <c r="Z133" s="17">
        <f>IF($Z$126=0,0,"")</f>
      </c>
    </row>
    <row r="134" spans="1:26" ht="11.25">
      <c r="A134" s="30">
        <v>6</v>
      </c>
      <c r="B134" s="31" t="s">
        <v>175</v>
      </c>
      <c r="C134" s="32" t="s">
        <v>180</v>
      </c>
      <c r="D134" s="33" t="s">
        <v>181</v>
      </c>
      <c r="E134" s="34">
        <v>39750</v>
      </c>
      <c r="F134" s="34">
        <v>49500</v>
      </c>
      <c r="G134" s="34">
        <v>57412.05</v>
      </c>
      <c r="H134" s="34">
        <v>80400</v>
      </c>
      <c r="I134" s="34">
        <v>83400</v>
      </c>
      <c r="J134" s="34">
        <v>83880</v>
      </c>
      <c r="K134" s="34">
        <v>84000</v>
      </c>
      <c r="L134" s="35">
        <v>82800</v>
      </c>
      <c r="M134" s="36">
        <v>85400</v>
      </c>
      <c r="N134" s="37">
        <v>89600</v>
      </c>
      <c r="O134" s="52">
        <v>91800</v>
      </c>
      <c r="P134" s="52"/>
      <c r="Q134" s="38">
        <f t="shared" si="43"/>
        <v>91800</v>
      </c>
      <c r="R134" s="39"/>
      <c r="S134" s="19"/>
      <c r="T134" s="17">
        <f t="shared" si="44"/>
      </c>
      <c r="U134" s="17">
        <f t="shared" si="44"/>
      </c>
      <c r="V134" s="17">
        <f>IF($V$126=0,0,"")</f>
      </c>
      <c r="W134" s="17">
        <f>IF($W$126=0,0,"")</f>
      </c>
      <c r="X134" s="17">
        <f>IF($X$126=0,0,"")</f>
      </c>
      <c r="Y134" s="17">
        <f>IF($Y$126=0,0,"")</f>
      </c>
      <c r="Z134" s="17">
        <f>IF($Z$126=0,0,"")</f>
      </c>
    </row>
    <row r="135" spans="1:26" ht="11.25">
      <c r="A135" s="30">
        <v>6</v>
      </c>
      <c r="B135" s="31" t="s">
        <v>175</v>
      </c>
      <c r="C135" s="32" t="s">
        <v>182</v>
      </c>
      <c r="D135" s="33" t="s">
        <v>183</v>
      </c>
      <c r="E135" s="34">
        <v>199176.28</v>
      </c>
      <c r="F135" s="34">
        <v>235000</v>
      </c>
      <c r="G135" s="34">
        <v>311499.27</v>
      </c>
      <c r="H135" s="34">
        <v>305191.33</v>
      </c>
      <c r="I135" s="34">
        <v>249788.21</v>
      </c>
      <c r="J135" s="34">
        <v>312200</v>
      </c>
      <c r="K135" s="45">
        <v>254903.42</v>
      </c>
      <c r="L135" s="35">
        <v>310328.96</v>
      </c>
      <c r="M135" s="36">
        <v>309379.01</v>
      </c>
      <c r="N135" s="37">
        <v>359503.76</v>
      </c>
      <c r="O135" s="38">
        <v>378100</v>
      </c>
      <c r="P135" s="38"/>
      <c r="Q135" s="38">
        <f t="shared" si="43"/>
        <v>378100</v>
      </c>
      <c r="R135" s="39"/>
      <c r="S135" s="19"/>
      <c r="T135" s="17">
        <f t="shared" si="44"/>
      </c>
      <c r="U135" s="17">
        <f t="shared" si="44"/>
      </c>
      <c r="V135" s="17">
        <f>IF($V$126=0,0,"")</f>
      </c>
      <c r="W135" s="17">
        <f>IF($W$126=0,0,"")</f>
      </c>
      <c r="X135" s="17">
        <f>IF($X$126=0,0,"")</f>
      </c>
      <c r="Y135" s="17">
        <f>IF($Y$126=0,0,"")</f>
      </c>
      <c r="Z135" s="17">
        <f>IF($Z$126=0,0,"")</f>
      </c>
    </row>
    <row r="136" spans="1:26" ht="11.25">
      <c r="A136" s="30">
        <v>6</v>
      </c>
      <c r="B136" s="31" t="s">
        <v>175</v>
      </c>
      <c r="C136" s="32" t="s">
        <v>76</v>
      </c>
      <c r="D136" s="33" t="s">
        <v>77</v>
      </c>
      <c r="E136" s="34">
        <v>51759.81</v>
      </c>
      <c r="F136" s="34">
        <v>45840.62</v>
      </c>
      <c r="G136" s="34">
        <v>67500</v>
      </c>
      <c r="H136" s="34">
        <v>96300</v>
      </c>
      <c r="I136" s="34">
        <v>186300</v>
      </c>
      <c r="J136" s="34">
        <v>190300</v>
      </c>
      <c r="K136" s="45">
        <v>186300</v>
      </c>
      <c r="L136" s="35">
        <v>186300</v>
      </c>
      <c r="M136" s="36">
        <v>186300</v>
      </c>
      <c r="N136" s="37">
        <v>192300</v>
      </c>
      <c r="O136" s="38">
        <v>192300</v>
      </c>
      <c r="P136" s="38"/>
      <c r="Q136" s="38">
        <f t="shared" si="43"/>
        <v>192300</v>
      </c>
      <c r="R136" s="39"/>
      <c r="S136" s="19"/>
      <c r="T136" s="17" t="b">
        <f>IF(SUM(L136:N136)=0,IF(SUM(L142:N143)=0,0,IF(SUM(L136:N136)=0,"","")))</f>
        <v>0</v>
      </c>
      <c r="U136" s="17" t="b">
        <f>IF(SUM(M136:O136)=0,IF(SUM(M142:O143)=0,0,IF(SUM(M136:O136)=0,"","")))</f>
        <v>0</v>
      </c>
      <c r="V136" s="17" t="b">
        <f>IF(SUM(L136:O136)=0,IF(SUM(L142:O143)=0,0,IF(SUM(L136:O136)=0,"","")))</f>
        <v>0</v>
      </c>
      <c r="W136" s="17" t="b">
        <f>IF(SUM(K136:Q136)=0,IF(SUM(K142:Q143)=0,0,IF(SUM(K136:Q136)=0,"","")))</f>
        <v>0</v>
      </c>
      <c r="X136" s="17" t="b">
        <f>IF(SUM(L136:Q136)=0,IF(SUM(L142:Q143)=0,0,IF(SUM(L136:Q136)=0,"","")))</f>
        <v>0</v>
      </c>
      <c r="Y136" s="17" t="b">
        <f>IF(SUM(M136:Q136)=0,IF(SUM(M142:Q143)=0,0,IF(SUM(M136:Q136)=0,"","")))</f>
        <v>0</v>
      </c>
      <c r="Z136" s="17" t="b">
        <f>IF(SUM(N136:Q136)=0,IF(SUM(N142:Q143)=0,0,IF(SUM(N136:Q136)=0,"","")))</f>
        <v>0</v>
      </c>
    </row>
    <row r="137" spans="1:26" ht="11.25">
      <c r="A137" s="30">
        <v>6</v>
      </c>
      <c r="B137" s="31">
        <v>630</v>
      </c>
      <c r="C137" s="32">
        <v>6553</v>
      </c>
      <c r="D137" s="33" t="s">
        <v>184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45">
        <v>0</v>
      </c>
      <c r="L137" s="35">
        <v>0</v>
      </c>
      <c r="M137" s="36">
        <v>2249.1</v>
      </c>
      <c r="N137" s="37">
        <v>1320.9</v>
      </c>
      <c r="O137" s="38">
        <v>0</v>
      </c>
      <c r="P137" s="38"/>
      <c r="Q137" s="38">
        <f t="shared" si="43"/>
        <v>0</v>
      </c>
      <c r="R137" s="39"/>
      <c r="S137" s="19"/>
      <c r="T137" s="17">
        <f aca="true" t="shared" si="45" ref="T137:U141">IF(SUM(L137:N137)=0,0,"")</f>
      </c>
      <c r="U137" s="17">
        <f t="shared" si="45"/>
      </c>
      <c r="V137" s="17">
        <f>IF(SUM(L137:O137)=0,0,"")</f>
      </c>
      <c r="W137" s="17">
        <f>IF(SUM(K137:Q137)=0,0,"")</f>
      </c>
      <c r="X137" s="17">
        <f>IF(SUM(L137:Q137)=0,0,"")</f>
      </c>
      <c r="Y137" s="17">
        <f>IF(SUM(M137:Q137)=0,0,"")</f>
      </c>
      <c r="Z137" s="17">
        <f>IF(SUM(N137:Q137)=0,0,"")</f>
      </c>
    </row>
    <row r="138" spans="1:26" ht="11.25">
      <c r="A138" s="30">
        <v>6</v>
      </c>
      <c r="B138" s="31" t="s">
        <v>185</v>
      </c>
      <c r="C138" s="32" t="s">
        <v>186</v>
      </c>
      <c r="D138" s="33" t="s">
        <v>187</v>
      </c>
      <c r="E138" s="34">
        <v>7310.2</v>
      </c>
      <c r="F138" s="34">
        <v>7310.2</v>
      </c>
      <c r="G138" s="34">
        <v>7310.2</v>
      </c>
      <c r="H138" s="34">
        <v>7310.2</v>
      </c>
      <c r="I138" s="34">
        <v>7300</v>
      </c>
      <c r="J138" s="34">
        <v>7706.2</v>
      </c>
      <c r="K138" s="45">
        <v>7374.5</v>
      </c>
      <c r="L138" s="35">
        <v>7374.5</v>
      </c>
      <c r="M138" s="36">
        <v>3156.84</v>
      </c>
      <c r="N138" s="37">
        <v>6773.53</v>
      </c>
      <c r="O138" s="38">
        <v>7300</v>
      </c>
      <c r="P138" s="38"/>
      <c r="Q138" s="38">
        <f t="shared" si="43"/>
        <v>7300</v>
      </c>
      <c r="R138" s="39"/>
      <c r="S138" s="19"/>
      <c r="T138" s="17">
        <f t="shared" si="45"/>
      </c>
      <c r="U138" s="17">
        <f t="shared" si="45"/>
      </c>
      <c r="V138" s="17">
        <f>IF(SUM(L138:O138)=0,0,"")</f>
      </c>
      <c r="W138" s="17">
        <f>IF(SUM(K138:Q138)=0,0,"")</f>
      </c>
      <c r="X138" s="17">
        <f>IF(SUM(L138:Q138)=0,0,"")</f>
      </c>
      <c r="Y138" s="17">
        <f>IF(SUM(M138:Q138)=0,0,"")</f>
      </c>
      <c r="Z138" s="17">
        <f>IF(SUM(N138:Q138)=0,0,"")</f>
      </c>
    </row>
    <row r="139" spans="1:26" ht="11.25">
      <c r="A139" s="30">
        <v>6</v>
      </c>
      <c r="B139" s="31" t="s">
        <v>185</v>
      </c>
      <c r="C139" s="32" t="s">
        <v>188</v>
      </c>
      <c r="D139" s="33" t="s">
        <v>189</v>
      </c>
      <c r="E139" s="34">
        <v>7300</v>
      </c>
      <c r="F139" s="34">
        <v>7143.92</v>
      </c>
      <c r="G139" s="34">
        <v>7237.28</v>
      </c>
      <c r="H139" s="34">
        <v>5403.71</v>
      </c>
      <c r="I139" s="34">
        <v>7300</v>
      </c>
      <c r="J139" s="34">
        <v>6857.09</v>
      </c>
      <c r="K139" s="45">
        <v>7456.75</v>
      </c>
      <c r="L139" s="35">
        <v>10161.52</v>
      </c>
      <c r="M139" s="36">
        <v>3156.84</v>
      </c>
      <c r="N139" s="37">
        <v>6773.53</v>
      </c>
      <c r="O139" s="38">
        <v>7300</v>
      </c>
      <c r="P139" s="38"/>
      <c r="Q139" s="38">
        <f t="shared" si="43"/>
        <v>7300</v>
      </c>
      <c r="R139" s="39"/>
      <c r="S139" s="19"/>
      <c r="T139" s="17">
        <f t="shared" si="45"/>
      </c>
      <c r="U139" s="17">
        <f t="shared" si="45"/>
      </c>
      <c r="V139" s="17">
        <f>IF(SUM(L139:O139)=0,0,"")</f>
      </c>
      <c r="W139" s="17">
        <f>IF(SUM(K139:Q139)=0,0,"")</f>
      </c>
      <c r="X139" s="17">
        <f>IF(SUM(L139:Q139)=0,0,"")</f>
      </c>
      <c r="Y139" s="17">
        <f>IF(SUM(M139:Q139)=0,0,"")</f>
      </c>
      <c r="Z139" s="17">
        <f>IF(SUM(N139:Q139)=0,0,"")</f>
      </c>
    </row>
    <row r="140" spans="1:26" ht="11.25">
      <c r="A140" s="30">
        <v>6</v>
      </c>
      <c r="B140" s="31" t="s">
        <v>185</v>
      </c>
      <c r="C140" s="32" t="s">
        <v>76</v>
      </c>
      <c r="D140" s="33" t="s">
        <v>77</v>
      </c>
      <c r="E140" s="34">
        <v>13300</v>
      </c>
      <c r="F140" s="34">
        <v>13300</v>
      </c>
      <c r="G140" s="34">
        <v>13800</v>
      </c>
      <c r="H140" s="34">
        <v>13800</v>
      </c>
      <c r="I140" s="34">
        <v>13800</v>
      </c>
      <c r="J140" s="34">
        <v>13300</v>
      </c>
      <c r="K140" s="45">
        <v>13300</v>
      </c>
      <c r="L140" s="35">
        <v>13300</v>
      </c>
      <c r="M140" s="36">
        <v>13300</v>
      </c>
      <c r="N140" s="37">
        <v>13300</v>
      </c>
      <c r="O140" s="38">
        <v>13300</v>
      </c>
      <c r="P140" s="38"/>
      <c r="Q140" s="38">
        <f t="shared" si="43"/>
        <v>13300</v>
      </c>
      <c r="R140" s="39"/>
      <c r="S140" s="19"/>
      <c r="T140" s="17">
        <f t="shared" si="45"/>
      </c>
      <c r="U140" s="17">
        <f t="shared" si="45"/>
      </c>
      <c r="V140" s="17">
        <f>IF(SUM(L140:O140)=0,0,"")</f>
      </c>
      <c r="W140" s="17">
        <f>IF(SUM(K140:Q140)=0,0,"")</f>
      </c>
      <c r="X140" s="17">
        <f>IF(SUM(L140:Q140)=0,0,"")</f>
      </c>
      <c r="Y140" s="17">
        <f>IF(SUM(M140:Q140)=0,0,"")</f>
      </c>
      <c r="Z140" s="17">
        <f>IF(SUM(N140:Q140)=0,0,"")</f>
      </c>
    </row>
    <row r="141" spans="1:26" ht="409.5">
      <c r="A141" s="30">
        <v>6</v>
      </c>
      <c r="B141" s="31" t="s">
        <v>190</v>
      </c>
      <c r="C141" s="32" t="s">
        <v>191</v>
      </c>
      <c r="D141" s="33" t="s">
        <v>192</v>
      </c>
      <c r="E141" s="34">
        <v>37547.32</v>
      </c>
      <c r="F141" s="34">
        <v>46540.97</v>
      </c>
      <c r="G141" s="34">
        <v>36022.77</v>
      </c>
      <c r="H141" s="34">
        <v>52274.82</v>
      </c>
      <c r="I141" s="34">
        <v>76800</v>
      </c>
      <c r="J141" s="34">
        <v>67703.8</v>
      </c>
      <c r="K141" s="45">
        <v>51228.92</v>
      </c>
      <c r="L141" s="35">
        <v>53216.82</v>
      </c>
      <c r="M141" s="36">
        <v>115116.61</v>
      </c>
      <c r="N141" s="37">
        <v>65678.34</v>
      </c>
      <c r="O141" s="38">
        <v>62000</v>
      </c>
      <c r="P141" s="38"/>
      <c r="Q141" s="38">
        <f t="shared" si="43"/>
        <v>62000</v>
      </c>
      <c r="R141" s="39"/>
      <c r="S141" s="19"/>
      <c r="T141" s="17">
        <f t="shared" si="45"/>
      </c>
      <c r="U141" s="17">
        <f t="shared" si="45"/>
      </c>
      <c r="V141" s="17">
        <f>IF(SUM(L141:O141)=0,0,"")</f>
      </c>
      <c r="W141" s="17">
        <f>IF(SUM(K141:Q141)=0,0,"")</f>
      </c>
      <c r="X141" s="17">
        <f>IF(SUM(L141:Q141)=0,0,"")</f>
      </c>
      <c r="Y141" s="17">
        <f>IF(SUM(M141:Q141)=0,0,"")</f>
      </c>
      <c r="Z141" s="17">
        <f>IF(SUM(N141:Q141)=0,0,"")</f>
      </c>
    </row>
    <row r="142" spans="1:26" ht="11.25">
      <c r="A142" s="30">
        <v>6</v>
      </c>
      <c r="B142" s="31" t="s">
        <v>190</v>
      </c>
      <c r="C142" s="32" t="s">
        <v>193</v>
      </c>
      <c r="D142" s="33" t="s">
        <v>194</v>
      </c>
      <c r="E142" s="34">
        <v>6671.84</v>
      </c>
      <c r="F142" s="34">
        <v>6801.64</v>
      </c>
      <c r="G142" s="34">
        <v>6685.37</v>
      </c>
      <c r="H142" s="34">
        <v>6800.32</v>
      </c>
      <c r="I142" s="34">
        <v>6100</v>
      </c>
      <c r="J142" s="34">
        <v>5013.97</v>
      </c>
      <c r="K142" s="45">
        <v>6649.36</v>
      </c>
      <c r="L142" s="35">
        <v>1689.01</v>
      </c>
      <c r="M142" s="36">
        <v>6330.56</v>
      </c>
      <c r="N142" s="37">
        <v>10165.06</v>
      </c>
      <c r="O142" s="38">
        <v>9000</v>
      </c>
      <c r="P142" s="38"/>
      <c r="Q142" s="38">
        <f t="shared" si="43"/>
        <v>9000</v>
      </c>
      <c r="R142" s="39"/>
      <c r="S142" s="19"/>
      <c r="T142" s="17">
        <f aca="true" t="shared" si="46" ref="T142:U144">IF($U$136=0,0,"")</f>
      </c>
      <c r="U142" s="17">
        <f t="shared" si="46"/>
      </c>
      <c r="V142" s="17">
        <f>IF($V$136=0,0,"")</f>
      </c>
      <c r="W142" s="17">
        <f>IF($W$136=0,0,"")</f>
      </c>
      <c r="X142" s="17">
        <f>IF($X$136=0,0,"")</f>
      </c>
      <c r="Y142" s="17">
        <f>IF($Y$136=0,0,"")</f>
      </c>
      <c r="Z142" s="17">
        <f>IF($Z$136=0,0,"")</f>
      </c>
    </row>
    <row r="143" spans="1:26" ht="11.25">
      <c r="A143" s="30">
        <v>6</v>
      </c>
      <c r="B143" s="31" t="s">
        <v>190</v>
      </c>
      <c r="C143" s="32" t="s">
        <v>195</v>
      </c>
      <c r="D143" s="33" t="s">
        <v>196</v>
      </c>
      <c r="E143" s="34">
        <v>35000</v>
      </c>
      <c r="F143" s="34">
        <v>39188.42</v>
      </c>
      <c r="G143" s="34">
        <v>35587.5</v>
      </c>
      <c r="H143" s="34">
        <v>56774.1</v>
      </c>
      <c r="I143" s="34">
        <v>76800</v>
      </c>
      <c r="J143" s="34">
        <v>59490.12</v>
      </c>
      <c r="K143" s="45">
        <v>51228.92</v>
      </c>
      <c r="L143" s="35">
        <v>53216.82</v>
      </c>
      <c r="M143" s="36">
        <v>115116.61</v>
      </c>
      <c r="N143" s="37">
        <v>65678.34</v>
      </c>
      <c r="O143" s="38">
        <v>62000</v>
      </c>
      <c r="P143" s="38"/>
      <c r="Q143" s="38">
        <f t="shared" si="43"/>
        <v>62000</v>
      </c>
      <c r="R143" s="39"/>
      <c r="S143" s="19"/>
      <c r="T143" s="17">
        <f t="shared" si="46"/>
      </c>
      <c r="U143" s="17">
        <f t="shared" si="46"/>
      </c>
      <c r="V143" s="17">
        <f>IF($V$136=0,0,"")</f>
      </c>
      <c r="W143" s="17">
        <f>IF($W$136=0,0,"")</f>
      </c>
      <c r="X143" s="17">
        <f>IF($X$136=0,0,"")</f>
      </c>
      <c r="Y143" s="17">
        <f>IF($Y$136=0,0,"")</f>
      </c>
      <c r="Z143" s="17">
        <f>IF($Z$136=0,0,"")</f>
      </c>
    </row>
    <row r="144" spans="1:26" ht="11.25">
      <c r="A144" s="30">
        <v>6</v>
      </c>
      <c r="B144" s="31" t="s">
        <v>190</v>
      </c>
      <c r="C144" s="32" t="s">
        <v>197</v>
      </c>
      <c r="D144" s="33" t="s">
        <v>198</v>
      </c>
      <c r="E144" s="34">
        <v>7000</v>
      </c>
      <c r="F144" s="34">
        <v>6266.62</v>
      </c>
      <c r="G144" s="34">
        <v>5993.14</v>
      </c>
      <c r="H144" s="34">
        <v>3557.33</v>
      </c>
      <c r="I144" s="34">
        <v>6100</v>
      </c>
      <c r="J144" s="34">
        <v>3038.96</v>
      </c>
      <c r="K144" s="45">
        <v>6649.36</v>
      </c>
      <c r="L144" s="35">
        <v>1689.01</v>
      </c>
      <c r="M144" s="36">
        <v>6330.56</v>
      </c>
      <c r="N144" s="37">
        <v>10165.06</v>
      </c>
      <c r="O144" s="38">
        <v>9000</v>
      </c>
      <c r="P144" s="38"/>
      <c r="Q144" s="38">
        <f t="shared" si="43"/>
        <v>9000</v>
      </c>
      <c r="R144" s="39"/>
      <c r="S144" s="19"/>
      <c r="T144" s="17">
        <f t="shared" si="46"/>
      </c>
      <c r="U144" s="17">
        <f t="shared" si="46"/>
      </c>
      <c r="V144" s="17">
        <f>IF($V$136=0,0,"")</f>
      </c>
      <c r="W144" s="17">
        <f>IF($W$136=0,0,"")</f>
      </c>
      <c r="X144" s="17">
        <f>IF($X$136=0,0,"")</f>
      </c>
      <c r="Y144" s="17">
        <f>IF($Y$136=0,0,"")</f>
      </c>
      <c r="Z144" s="17">
        <f>IF($Z$136=0,0,"")</f>
      </c>
    </row>
    <row r="145" spans="1:26" ht="11.25">
      <c r="A145" s="30">
        <v>6</v>
      </c>
      <c r="B145" s="31" t="s">
        <v>190</v>
      </c>
      <c r="C145" s="32" t="s">
        <v>76</v>
      </c>
      <c r="D145" s="33" t="s">
        <v>77</v>
      </c>
      <c r="E145" s="34">
        <v>50301.03</v>
      </c>
      <c r="F145" s="34">
        <v>50000</v>
      </c>
      <c r="G145" s="34">
        <v>52500</v>
      </c>
      <c r="H145" s="34">
        <v>53000</v>
      </c>
      <c r="I145" s="34">
        <v>53000</v>
      </c>
      <c r="J145" s="34">
        <v>53000</v>
      </c>
      <c r="K145" s="45">
        <v>53000</v>
      </c>
      <c r="L145" s="35">
        <v>53000</v>
      </c>
      <c r="M145" s="36">
        <v>53000</v>
      </c>
      <c r="N145" s="37">
        <v>53000</v>
      </c>
      <c r="O145" s="38">
        <v>53000</v>
      </c>
      <c r="P145" s="38"/>
      <c r="Q145" s="38">
        <f t="shared" si="43"/>
        <v>53000</v>
      </c>
      <c r="R145" s="39"/>
      <c r="S145" s="19"/>
      <c r="T145" s="17" t="b">
        <f>IF(SUM(L145:N145)=0,IF(SUM(L147:N148)=0,0,IF(SUM(L145:N145)=0,"","")))</f>
        <v>0</v>
      </c>
      <c r="U145" s="17" t="b">
        <f>IF(SUM(M145:O145)=0,IF(SUM(M147:O148)=0,0,IF(SUM(M145:O145)=0,"","")))</f>
        <v>0</v>
      </c>
      <c r="V145" s="17" t="b">
        <f>IF(SUM(L145:O145)=0,IF(SUM(L147:O148)=0,0,IF(SUM(L145:O145)=0,"","")))</f>
        <v>0</v>
      </c>
      <c r="W145" s="17" t="b">
        <f>IF(SUM(K145:Q145)=0,IF(SUM(K147:Q148)=0,0,IF(SUM(K145:Q145)=0,"","")))</f>
        <v>0</v>
      </c>
      <c r="X145" s="17" t="b">
        <f>IF(SUM(L145:Q145)=0,IF(SUM(L147:Q148)=0,0,IF(SUM(L145:Q145)=0,"","")))</f>
        <v>0</v>
      </c>
      <c r="Y145" s="17" t="b">
        <f>IF(SUM(M145:Q145)=0,IF(SUM(M147:Q148)=0,0,IF(SUM(M145:Q145)=0,"","")))</f>
        <v>0</v>
      </c>
      <c r="Z145" s="17" t="b">
        <f>IF(SUM(N145:Q145)=0,IF(SUM(N147:Q148)=0,0,IF(SUM(N145:Q145)=0,"","")))</f>
        <v>0</v>
      </c>
    </row>
    <row r="146" spans="1:26" ht="11.25">
      <c r="A146" s="30">
        <v>6</v>
      </c>
      <c r="B146" s="31" t="s">
        <v>199</v>
      </c>
      <c r="C146" s="32" t="s">
        <v>200</v>
      </c>
      <c r="D146" s="33" t="s">
        <v>201</v>
      </c>
      <c r="E146" s="34">
        <v>43474.92</v>
      </c>
      <c r="F146" s="34">
        <v>46119.4</v>
      </c>
      <c r="G146" s="34">
        <v>50848.44</v>
      </c>
      <c r="H146" s="34">
        <v>59168.02</v>
      </c>
      <c r="I146" s="34">
        <v>65000</v>
      </c>
      <c r="J146" s="34">
        <v>56754.6</v>
      </c>
      <c r="K146" s="45">
        <v>68497.8</v>
      </c>
      <c r="L146" s="35">
        <v>69795.57</v>
      </c>
      <c r="M146" s="36">
        <v>76074.87</v>
      </c>
      <c r="N146" s="37">
        <v>77800</v>
      </c>
      <c r="O146" s="38">
        <v>88000</v>
      </c>
      <c r="P146" s="38"/>
      <c r="Q146" s="38">
        <f t="shared" si="43"/>
        <v>88000</v>
      </c>
      <c r="R146" s="39"/>
      <c r="S146" s="19"/>
      <c r="T146" s="17">
        <f>IF(SUM(L146:N146)=0,0,"")</f>
      </c>
      <c r="U146" s="17">
        <f>IF(SUM(M146:O146)=0,0,"")</f>
      </c>
      <c r="V146" s="17">
        <f>IF(SUM(L146:O146)=0,0,"")</f>
      </c>
      <c r="W146" s="17">
        <f>IF(SUM(K146:Q146)=0,0,"")</f>
      </c>
      <c r="X146" s="17">
        <f>IF(SUM(L146:Q146)=0,0,"")</f>
      </c>
      <c r="Y146" s="17">
        <f>IF(SUM(M146:Q146)=0,0,"")</f>
      </c>
      <c r="Z146" s="17">
        <f>IF(SUM(N146:Q146)=0,0,"")</f>
      </c>
    </row>
    <row r="147" spans="1:26" ht="11.25">
      <c r="A147" s="30">
        <v>6</v>
      </c>
      <c r="B147" s="31" t="s">
        <v>199</v>
      </c>
      <c r="C147" s="32" t="s">
        <v>202</v>
      </c>
      <c r="D147" s="33" t="s">
        <v>203</v>
      </c>
      <c r="E147" s="34">
        <v>43933.3</v>
      </c>
      <c r="F147" s="34">
        <v>56049.31</v>
      </c>
      <c r="G147" s="34">
        <v>86714.03</v>
      </c>
      <c r="H147" s="34">
        <v>39273.11</v>
      </c>
      <c r="I147" s="34">
        <v>69490.2</v>
      </c>
      <c r="J147" s="34">
        <v>98002.15</v>
      </c>
      <c r="K147" s="45">
        <v>68618.89</v>
      </c>
      <c r="L147" s="35">
        <v>97607.79</v>
      </c>
      <c r="M147" s="36">
        <v>146371.5</v>
      </c>
      <c r="N147" s="37">
        <v>101656.23</v>
      </c>
      <c r="O147" s="38">
        <v>112000</v>
      </c>
      <c r="P147" s="38"/>
      <c r="Q147" s="38">
        <f t="shared" si="43"/>
        <v>112000</v>
      </c>
      <c r="R147" s="39"/>
      <c r="S147" s="19"/>
      <c r="T147" s="17">
        <f aca="true" t="shared" si="47" ref="T147:U149">IF($U$145=0,0,"")</f>
      </c>
      <c r="U147" s="17">
        <f t="shared" si="47"/>
      </c>
      <c r="V147" s="17">
        <f>IF($V$145=0,0,"")</f>
      </c>
      <c r="W147" s="17">
        <f>IF($W$145=0,0,"")</f>
      </c>
      <c r="X147" s="17">
        <f>IF($X$145=0,0,"")</f>
      </c>
      <c r="Y147" s="17">
        <f>IF($Y$145=0,0,"")</f>
      </c>
      <c r="Z147" s="17">
        <f>IF($Z$145=0,0,"")</f>
      </c>
    </row>
    <row r="148" spans="1:26" ht="11.25">
      <c r="A148" s="30">
        <v>6</v>
      </c>
      <c r="B148" s="31" t="s">
        <v>204</v>
      </c>
      <c r="C148" s="32" t="s">
        <v>24</v>
      </c>
      <c r="D148" s="33" t="s">
        <v>68</v>
      </c>
      <c r="E148" s="34">
        <v>3743.33</v>
      </c>
      <c r="F148" s="34">
        <v>4320.89</v>
      </c>
      <c r="G148" s="34">
        <v>3385.88</v>
      </c>
      <c r="H148" s="34">
        <v>3965.32</v>
      </c>
      <c r="I148" s="34">
        <v>2988.07</v>
      </c>
      <c r="J148" s="34">
        <v>3104.3</v>
      </c>
      <c r="K148" s="45">
        <v>2976.21</v>
      </c>
      <c r="L148" s="35">
        <v>2319.96</v>
      </c>
      <c r="M148" s="36">
        <v>3392.83</v>
      </c>
      <c r="N148" s="37">
        <v>-2600</v>
      </c>
      <c r="O148" s="38">
        <v>0</v>
      </c>
      <c r="P148" s="38"/>
      <c r="Q148" s="38">
        <f t="shared" si="43"/>
        <v>0</v>
      </c>
      <c r="R148" s="39"/>
      <c r="S148" s="19"/>
      <c r="T148" s="17">
        <f t="shared" si="47"/>
      </c>
      <c r="U148" s="17">
        <f t="shared" si="47"/>
      </c>
      <c r="V148" s="17">
        <f>IF($V$145=0,0,"")</f>
      </c>
      <c r="W148" s="17">
        <f>IF($W$145=0,0,"")</f>
      </c>
      <c r="X148" s="17">
        <f>IF($X$145=0,0,"")</f>
      </c>
      <c r="Y148" s="17">
        <f>IF($Y$145=0,0,"")</f>
      </c>
      <c r="Z148" s="17">
        <f>IF($Z$145=0,0,"")</f>
      </c>
    </row>
    <row r="149" spans="1:26" ht="11.25">
      <c r="A149" s="30">
        <v>6</v>
      </c>
      <c r="B149" s="31" t="s">
        <v>205</v>
      </c>
      <c r="C149" s="32" t="s">
        <v>206</v>
      </c>
      <c r="D149" s="33" t="s">
        <v>62</v>
      </c>
      <c r="E149" s="34">
        <v>1600</v>
      </c>
      <c r="F149" s="34">
        <v>536.94</v>
      </c>
      <c r="G149" s="34">
        <v>1463.06</v>
      </c>
      <c r="H149" s="34">
        <v>1000</v>
      </c>
      <c r="I149" s="34">
        <v>1000</v>
      </c>
      <c r="J149" s="34">
        <v>0</v>
      </c>
      <c r="K149" s="45">
        <v>1944.1</v>
      </c>
      <c r="L149" s="35">
        <v>1330.9</v>
      </c>
      <c r="M149" s="36">
        <v>1000</v>
      </c>
      <c r="N149" s="37">
        <v>1000</v>
      </c>
      <c r="O149" s="38">
        <v>1000</v>
      </c>
      <c r="P149" s="38"/>
      <c r="Q149" s="38">
        <f t="shared" si="43"/>
        <v>1000</v>
      </c>
      <c r="R149" s="39"/>
      <c r="S149" s="19"/>
      <c r="T149" s="17">
        <f t="shared" si="47"/>
      </c>
      <c r="U149" s="17">
        <f t="shared" si="47"/>
      </c>
      <c r="V149" s="17">
        <f>IF($V$145=0,0,"")</f>
      </c>
      <c r="W149" s="17">
        <f>IF($W$145=0,0,"")</f>
      </c>
      <c r="X149" s="17">
        <f>IF($X$145=0,0,"")</f>
      </c>
      <c r="Y149" s="17">
        <f>IF($Y$145=0,0,"")</f>
      </c>
      <c r="Z149" s="17">
        <f>IF($Z$145=0,0,"")</f>
      </c>
    </row>
    <row r="150" spans="1:26" ht="11.25">
      <c r="A150" s="30">
        <v>6</v>
      </c>
      <c r="B150" s="31" t="s">
        <v>205</v>
      </c>
      <c r="C150" s="32" t="s">
        <v>207</v>
      </c>
      <c r="D150" s="33" t="s">
        <v>208</v>
      </c>
      <c r="E150" s="34">
        <v>6169.92</v>
      </c>
      <c r="F150" s="34">
        <v>536.94</v>
      </c>
      <c r="G150" s="34">
        <v>2500.98</v>
      </c>
      <c r="H150" s="34">
        <v>2426.6</v>
      </c>
      <c r="I150" s="34">
        <v>1974.54</v>
      </c>
      <c r="J150" s="34">
        <v>-1506.28</v>
      </c>
      <c r="K150" s="45">
        <v>1944.1</v>
      </c>
      <c r="L150" s="35">
        <v>2338.69</v>
      </c>
      <c r="M150" s="36">
        <v>2194.37</v>
      </c>
      <c r="N150" s="37">
        <v>2863.16</v>
      </c>
      <c r="O150" s="38">
        <v>2500</v>
      </c>
      <c r="P150" s="38"/>
      <c r="Q150" s="38">
        <f t="shared" si="43"/>
        <v>2500</v>
      </c>
      <c r="R150" s="39"/>
      <c r="S150" s="19"/>
      <c r="T150" s="17" t="b">
        <f>IF(SUM(L150:N150)=0,IF(SUM(L152:N153)=0,0,IF(SUM(L150:N150)=0,"","")))</f>
        <v>0</v>
      </c>
      <c r="U150" s="17" t="b">
        <f>IF(SUM(M150:O150)=0,IF(SUM(M152:O153)=0,0,IF(SUM(M150:O150)=0,"","")))</f>
        <v>0</v>
      </c>
      <c r="V150" s="17" t="b">
        <f>IF(SUM(L150:O150)=0,IF(SUM(L152:O153)=0,0,IF(SUM(L150:O150)=0,"","")))</f>
        <v>0</v>
      </c>
      <c r="W150" s="17" t="b">
        <f>IF(SUM(K150:Q150)=0,IF(SUM(K152:Q153)=0,0,IF(SUM(K150:Q150)=0,"","")))</f>
        <v>0</v>
      </c>
      <c r="X150" s="17" t="b">
        <f>IF(SUM(L150:Q150)=0,IF(SUM(L152:Q153)=0,0,IF(SUM(L150:Q150)=0,"","")))</f>
        <v>0</v>
      </c>
      <c r="Y150" s="17" t="b">
        <f>IF(SUM(M150:Q150)=0,IF(SUM(M152:Q153)=0,0,IF(SUM(M150:Q150)=0,"","")))</f>
        <v>0</v>
      </c>
      <c r="Z150" s="17" t="b">
        <f>IF(SUM(N150:Q150)=0,IF(SUM(N152:Q153)=0,0,IF(SUM(N150:Q150)=0,"","")))</f>
        <v>0</v>
      </c>
    </row>
    <row r="151" spans="1:26" ht="11.25">
      <c r="A151" s="30">
        <v>6</v>
      </c>
      <c r="B151" s="31" t="s">
        <v>209</v>
      </c>
      <c r="C151" s="32" t="s">
        <v>38</v>
      </c>
      <c r="D151" s="33" t="s">
        <v>39</v>
      </c>
      <c r="E151" s="34">
        <v>190.15</v>
      </c>
      <c r="F151" s="34">
        <v>190.15</v>
      </c>
      <c r="G151" s="34">
        <v>190.15</v>
      </c>
      <c r="H151" s="34">
        <v>190.15</v>
      </c>
      <c r="I151" s="34">
        <v>201.67</v>
      </c>
      <c r="J151" s="34">
        <v>213.19</v>
      </c>
      <c r="K151" s="45">
        <v>213.19</v>
      </c>
      <c r="L151" s="35">
        <v>218.96</v>
      </c>
      <c r="M151" s="36">
        <v>218.96</v>
      </c>
      <c r="N151" s="37">
        <v>230.48</v>
      </c>
      <c r="O151" s="38">
        <v>300</v>
      </c>
      <c r="P151" s="38"/>
      <c r="Q151" s="38">
        <f t="shared" si="43"/>
        <v>300</v>
      </c>
      <c r="R151" s="39"/>
      <c r="S151" s="19"/>
      <c r="T151" s="17">
        <f>IF(SUM(L151:N151)=0,0,"")</f>
      </c>
      <c r="U151" s="17">
        <f>IF(SUM(M151:O151)=0,0,"")</f>
      </c>
      <c r="V151" s="17">
        <f>IF(SUM(L151:O151)=0,0,"")</f>
      </c>
      <c r="W151" s="17">
        <f>IF(SUM(K151:Q151)=0,0,"")</f>
      </c>
      <c r="X151" s="17">
        <f>IF(SUM(L151:Q151)=0,0,"")</f>
      </c>
      <c r="Y151" s="17">
        <f>IF(SUM(M151:Q151)=0,0,"")</f>
      </c>
      <c r="Z151" s="17">
        <f>IF(SUM(N151:Q151)=0,0,"")</f>
      </c>
    </row>
    <row r="152" spans="1:26" ht="11.25">
      <c r="A152" s="83">
        <v>6</v>
      </c>
      <c r="B152" s="84" t="s">
        <v>210</v>
      </c>
      <c r="C152" s="85" t="s">
        <v>211</v>
      </c>
      <c r="D152" s="86" t="s">
        <v>212</v>
      </c>
      <c r="E152" s="87">
        <v>10455.81</v>
      </c>
      <c r="F152" s="87">
        <v>12582.46</v>
      </c>
      <c r="G152" s="87">
        <v>16494.99</v>
      </c>
      <c r="H152" s="87">
        <v>10728.12</v>
      </c>
      <c r="I152" s="87">
        <v>12562.11</v>
      </c>
      <c r="J152" s="87">
        <v>19283.73</v>
      </c>
      <c r="K152" s="88">
        <v>9985.9</v>
      </c>
      <c r="L152" s="89">
        <v>12973.33</v>
      </c>
      <c r="M152" s="90">
        <v>10699.92</v>
      </c>
      <c r="N152" s="91">
        <v>16845</v>
      </c>
      <c r="O152" s="92">
        <v>12200</v>
      </c>
      <c r="P152" s="81">
        <v>12900</v>
      </c>
      <c r="Q152" s="92">
        <f t="shared" si="43"/>
        <v>25100</v>
      </c>
      <c r="R152" s="39"/>
      <c r="S152" s="19"/>
      <c r="T152" s="17">
        <f aca="true" t="shared" si="48" ref="T152:U154">IF($U$150=0,0,"")</f>
      </c>
      <c r="U152" s="17">
        <f t="shared" si="48"/>
      </c>
      <c r="V152" s="17">
        <f>IF($V$150=0,0,"")</f>
      </c>
      <c r="W152" s="17">
        <f>IF($W$150=0,0,"")</f>
      </c>
      <c r="X152" s="17">
        <f>IF($X$150=0,0,"")</f>
      </c>
      <c r="Y152" s="17">
        <f>IF($Y$150=0,0,"")</f>
      </c>
      <c r="Z152" s="17">
        <f>IF($Z$150=0,0,"")</f>
      </c>
    </row>
    <row r="153" spans="1:26" ht="11.25">
      <c r="A153" s="30">
        <v>6</v>
      </c>
      <c r="B153" s="31" t="s">
        <v>210</v>
      </c>
      <c r="C153" s="32" t="s">
        <v>213</v>
      </c>
      <c r="D153" s="33" t="s">
        <v>214</v>
      </c>
      <c r="E153" s="34">
        <v>176.67</v>
      </c>
      <c r="F153" s="34">
        <v>1589</v>
      </c>
      <c r="G153" s="34">
        <v>0</v>
      </c>
      <c r="H153" s="34">
        <v>395.14</v>
      </c>
      <c r="I153" s="34">
        <v>0</v>
      </c>
      <c r="J153" s="34">
        <v>0</v>
      </c>
      <c r="K153" s="45">
        <v>0</v>
      </c>
      <c r="L153" s="35">
        <v>0</v>
      </c>
      <c r="M153" s="36">
        <v>0</v>
      </c>
      <c r="N153" s="37">
        <v>0</v>
      </c>
      <c r="O153" s="38">
        <v>300</v>
      </c>
      <c r="P153" s="38"/>
      <c r="Q153" s="38">
        <f t="shared" si="43"/>
        <v>300</v>
      </c>
      <c r="R153" s="39"/>
      <c r="S153" s="19"/>
      <c r="T153" s="17">
        <f t="shared" si="48"/>
      </c>
      <c r="U153" s="17">
        <f t="shared" si="48"/>
      </c>
      <c r="V153" s="17">
        <f>IF($V$150=0,0,"")</f>
      </c>
      <c r="W153" s="17">
        <f>IF($W$150=0,0,"")</f>
      </c>
      <c r="X153" s="17">
        <f>IF($X$150=0,0,"")</f>
      </c>
      <c r="Y153" s="17">
        <f>IF($Y$150=0,0,"")</f>
      </c>
      <c r="Z153" s="17">
        <f>IF($Z$150=0,0,"")</f>
      </c>
    </row>
    <row r="154" spans="1:26" ht="11.25">
      <c r="A154" s="30">
        <v>6</v>
      </c>
      <c r="B154" s="31" t="s">
        <v>210</v>
      </c>
      <c r="C154" s="32" t="s">
        <v>215</v>
      </c>
      <c r="D154" s="33" t="s">
        <v>216</v>
      </c>
      <c r="E154" s="34">
        <v>1055</v>
      </c>
      <c r="F154" s="34">
        <v>0</v>
      </c>
      <c r="G154" s="34">
        <v>0</v>
      </c>
      <c r="H154" s="34">
        <v>430</v>
      </c>
      <c r="I154" s="34">
        <v>340</v>
      </c>
      <c r="J154" s="34">
        <v>0</v>
      </c>
      <c r="K154" s="45">
        <v>0</v>
      </c>
      <c r="L154" s="35">
        <v>594.03</v>
      </c>
      <c r="M154" s="36">
        <v>0</v>
      </c>
      <c r="N154" s="37">
        <v>0</v>
      </c>
      <c r="O154" s="38">
        <v>1000</v>
      </c>
      <c r="P154" s="38"/>
      <c r="Q154" s="38">
        <f t="shared" si="43"/>
        <v>1000</v>
      </c>
      <c r="R154" s="39"/>
      <c r="S154" s="19"/>
      <c r="T154" s="17">
        <f t="shared" si="48"/>
      </c>
      <c r="U154" s="17">
        <f t="shared" si="48"/>
      </c>
      <c r="V154" s="17">
        <f>IF($V$150=0,0,"")</f>
      </c>
      <c r="W154" s="17">
        <f>IF($W$150=0,0,"")</f>
      </c>
      <c r="X154" s="17">
        <f>IF($X$150=0,0,"")</f>
      </c>
      <c r="Y154" s="17">
        <f>IF($Y$150=0,0,"")</f>
      </c>
      <c r="Z154" s="17">
        <f>IF($Z$150=0,0,"")</f>
      </c>
    </row>
    <row r="155" spans="1:26" ht="11.25">
      <c r="A155" s="30">
        <v>6</v>
      </c>
      <c r="B155" s="31" t="s">
        <v>210</v>
      </c>
      <c r="C155" s="32" t="s">
        <v>217</v>
      </c>
      <c r="D155" s="33" t="s">
        <v>218</v>
      </c>
      <c r="E155" s="34">
        <v>827.98</v>
      </c>
      <c r="F155" s="34">
        <v>414.02</v>
      </c>
      <c r="G155" s="34">
        <v>520.13</v>
      </c>
      <c r="H155" s="34">
        <v>1153.01</v>
      </c>
      <c r="I155" s="34">
        <v>1179.03</v>
      </c>
      <c r="J155" s="34">
        <v>456.64</v>
      </c>
      <c r="K155" s="45">
        <v>5659.55</v>
      </c>
      <c r="L155" s="35">
        <v>1070.5</v>
      </c>
      <c r="M155" s="36">
        <v>668.34</v>
      </c>
      <c r="N155" s="37">
        <v>800.57</v>
      </c>
      <c r="O155" s="38">
        <v>1500</v>
      </c>
      <c r="P155" s="38"/>
      <c r="Q155" s="38">
        <f t="shared" si="43"/>
        <v>1500</v>
      </c>
      <c r="R155" s="39"/>
      <c r="S155" s="19"/>
      <c r="T155" s="17" t="b">
        <f>IF(SUM(L155:N155)=0,IF(SUM(L159:N160)=0,0,IF(SUM(L155:N155)=0,"","")))</f>
        <v>0</v>
      </c>
      <c r="U155" s="17" t="b">
        <f>IF(SUM(M155:O155)=0,IF(SUM(M159:O160)=0,0,IF(SUM(M155:O155)=0,"","")))</f>
        <v>0</v>
      </c>
      <c r="V155" s="17" t="b">
        <f>IF(SUM(L155:O155)=0,IF(SUM(L159:O160)=0,0,IF(SUM(L155:O155)=0,"","")))</f>
        <v>0</v>
      </c>
      <c r="W155" s="17" t="b">
        <f>IF(SUM(K155:Q155)=0,IF(SUM(K159:Q160)=0,0,IF(SUM(K155:Q155)=0,"","")))</f>
        <v>0</v>
      </c>
      <c r="X155" s="17" t="b">
        <f>IF(SUM(L155:Q155)=0,IF(SUM(L159:Q160)=0,0,IF(SUM(L155:Q155)=0,"","")))</f>
        <v>0</v>
      </c>
      <c r="Y155" s="17" t="b">
        <f>IF(SUM(M155:Q155)=0,IF(SUM(M159:Q160)=0,0,IF(SUM(M155:Q155)=0,"","")))</f>
        <v>0</v>
      </c>
      <c r="Z155" s="17" t="b">
        <f>IF(SUM(N155:Q155)=0,IF(SUM(N159:Q160)=0,0,IF(SUM(N155:Q155)=0,"","")))</f>
        <v>0</v>
      </c>
    </row>
    <row r="156" spans="1:26" ht="11.25" customHeight="1">
      <c r="A156" s="30">
        <v>6</v>
      </c>
      <c r="B156" s="31" t="s">
        <v>210</v>
      </c>
      <c r="C156" s="32" t="s">
        <v>219</v>
      </c>
      <c r="D156" s="33" t="s">
        <v>220</v>
      </c>
      <c r="E156" s="34">
        <v>1898.35</v>
      </c>
      <c r="F156" s="34">
        <v>2695.78</v>
      </c>
      <c r="G156" s="34">
        <v>0</v>
      </c>
      <c r="H156" s="34">
        <v>1206.91</v>
      </c>
      <c r="I156" s="34">
        <v>342.57</v>
      </c>
      <c r="J156" s="34">
        <v>0</v>
      </c>
      <c r="K156" s="45">
        <v>797.42</v>
      </c>
      <c r="L156" s="35">
        <v>235.43</v>
      </c>
      <c r="M156" s="36">
        <v>847.89</v>
      </c>
      <c r="N156" s="37">
        <v>0</v>
      </c>
      <c r="O156" s="38">
        <v>800</v>
      </c>
      <c r="P156" s="38"/>
      <c r="Q156" s="38">
        <f t="shared" si="43"/>
        <v>800</v>
      </c>
      <c r="R156" s="39"/>
      <c r="S156" s="19"/>
      <c r="T156" s="17">
        <f aca="true" t="shared" si="49" ref="T156:U158">IF(SUM(L156:N156)=0,0,"")</f>
      </c>
      <c r="U156" s="17">
        <f t="shared" si="49"/>
      </c>
      <c r="V156" s="17">
        <f>IF(SUM(L156:O156)=0,0,"")</f>
      </c>
      <c r="W156" s="17">
        <f>IF(SUM(K156:Q156)=0,0,"")</f>
      </c>
      <c r="X156" s="17">
        <f>IF(SUM(L156:Q156)=0,0,"")</f>
      </c>
      <c r="Y156" s="17">
        <f>IF(SUM(M156:Q156)=0,0,"")</f>
      </c>
      <c r="Z156" s="17">
        <f>IF(SUM(N156:Q156)=0,0,"")</f>
      </c>
    </row>
    <row r="157" spans="1:26" ht="11.25">
      <c r="A157" s="30">
        <v>6</v>
      </c>
      <c r="B157" s="31" t="s">
        <v>210</v>
      </c>
      <c r="C157" s="32" t="s">
        <v>221</v>
      </c>
      <c r="D157" s="33" t="s">
        <v>222</v>
      </c>
      <c r="E157" s="34">
        <v>2895.74</v>
      </c>
      <c r="F157" s="34">
        <v>3874.35</v>
      </c>
      <c r="G157" s="34">
        <v>5225.09</v>
      </c>
      <c r="H157" s="34">
        <v>1790.23</v>
      </c>
      <c r="I157" s="34">
        <v>1043.69</v>
      </c>
      <c r="J157" s="34">
        <v>5643.95</v>
      </c>
      <c r="K157" s="45">
        <v>1981.07</v>
      </c>
      <c r="L157" s="35">
        <v>4122.22</v>
      </c>
      <c r="M157" s="36">
        <v>2270.4</v>
      </c>
      <c r="N157" s="37">
        <v>5558.44</v>
      </c>
      <c r="O157" s="38">
        <v>4000</v>
      </c>
      <c r="P157" s="105">
        <v>11900</v>
      </c>
      <c r="Q157" s="38">
        <f t="shared" si="43"/>
        <v>15900</v>
      </c>
      <c r="R157" s="39"/>
      <c r="S157" s="19"/>
      <c r="T157" s="17">
        <f t="shared" si="49"/>
      </c>
      <c r="U157" s="17">
        <f t="shared" si="49"/>
      </c>
      <c r="V157" s="17">
        <f>IF(SUM(L157:O157)=0,0,"")</f>
      </c>
      <c r="W157" s="17">
        <f>IF(SUM(K157:Q157)=0,0,"")</f>
      </c>
      <c r="X157" s="17">
        <f>IF(SUM(L157:Q157)=0,0,"")</f>
      </c>
      <c r="Y157" s="17">
        <f>IF(SUM(M157:Q157)=0,0,"")</f>
      </c>
      <c r="Z157" s="17">
        <f>IF(SUM(N157:Q157)=0,0,"")</f>
      </c>
    </row>
    <row r="158" spans="1:26" ht="11.25">
      <c r="A158" s="30">
        <v>6</v>
      </c>
      <c r="B158" s="31" t="s">
        <v>210</v>
      </c>
      <c r="C158" s="32" t="s">
        <v>223</v>
      </c>
      <c r="D158" s="33" t="s">
        <v>224</v>
      </c>
      <c r="E158" s="34">
        <v>0</v>
      </c>
      <c r="F158" s="34">
        <v>172.18</v>
      </c>
      <c r="G158" s="34">
        <v>0</v>
      </c>
      <c r="H158" s="34">
        <v>0</v>
      </c>
      <c r="I158" s="34">
        <v>21</v>
      </c>
      <c r="J158" s="34">
        <v>31.7</v>
      </c>
      <c r="K158" s="45">
        <v>31.72</v>
      </c>
      <c r="L158" s="35">
        <v>124.54</v>
      </c>
      <c r="M158" s="36">
        <v>30</v>
      </c>
      <c r="N158" s="37">
        <v>0</v>
      </c>
      <c r="O158" s="38">
        <v>100</v>
      </c>
      <c r="P158" s="38"/>
      <c r="Q158" s="38">
        <f t="shared" si="43"/>
        <v>100</v>
      </c>
      <c r="R158" s="39"/>
      <c r="S158" s="19"/>
      <c r="T158" s="17">
        <f t="shared" si="49"/>
      </c>
      <c r="U158" s="17">
        <f t="shared" si="49"/>
      </c>
      <c r="V158" s="17">
        <f>IF(SUM(L158:O158)=0,0,"")</f>
      </c>
      <c r="W158" s="17">
        <f>IF(SUM(K158:Q158)=0,0,"")</f>
      </c>
      <c r="X158" s="17">
        <f>IF(SUM(L158:Q158)=0,0,"")</f>
      </c>
      <c r="Y158" s="17">
        <f>IF(SUM(M158:Q158)=0,0,"")</f>
      </c>
      <c r="Z158" s="17">
        <f>IF(SUM(N158:Q158)=0,0,"")</f>
      </c>
    </row>
    <row r="159" spans="1:26" ht="11.25">
      <c r="A159" s="30">
        <v>6</v>
      </c>
      <c r="B159" s="31" t="s">
        <v>210</v>
      </c>
      <c r="C159" s="32" t="s">
        <v>38</v>
      </c>
      <c r="D159" s="33" t="s">
        <v>39</v>
      </c>
      <c r="E159" s="34">
        <v>66.26</v>
      </c>
      <c r="F159" s="34">
        <v>67.64</v>
      </c>
      <c r="G159" s="34">
        <v>67.64</v>
      </c>
      <c r="H159" s="34">
        <v>67.64</v>
      </c>
      <c r="I159" s="34">
        <v>67.64</v>
      </c>
      <c r="J159" s="34">
        <v>68.19</v>
      </c>
      <c r="K159" s="45">
        <v>68.19</v>
      </c>
      <c r="L159" s="35">
        <v>68.65</v>
      </c>
      <c r="M159" s="36">
        <v>68.65</v>
      </c>
      <c r="N159" s="37">
        <v>121.66</v>
      </c>
      <c r="O159" s="38">
        <v>100</v>
      </c>
      <c r="P159" s="38"/>
      <c r="Q159" s="38">
        <f t="shared" si="43"/>
        <v>100</v>
      </c>
      <c r="R159" s="39"/>
      <c r="S159" s="19"/>
      <c r="T159" s="17">
        <f aca="true" t="shared" si="50" ref="T159:U161">IF($U$155=0,0,"")</f>
      </c>
      <c r="U159" s="17">
        <f t="shared" si="50"/>
      </c>
      <c r="V159" s="17">
        <f>IF($V$155=0,0,"")</f>
      </c>
      <c r="W159" s="17">
        <f>IF($W$155=0,0,"")</f>
      </c>
      <c r="X159" s="17">
        <f>IF($X$155=0,0,"")</f>
      </c>
      <c r="Y159" s="17">
        <f>IF($Y$155=0,0,"")</f>
      </c>
      <c r="Z159" s="17">
        <f>IF($Z$155=0,0,"")</f>
      </c>
    </row>
    <row r="160" spans="1:26" ht="11.25">
      <c r="A160" s="30">
        <v>6</v>
      </c>
      <c r="B160" s="31" t="s">
        <v>210</v>
      </c>
      <c r="C160" s="32" t="s">
        <v>225</v>
      </c>
      <c r="D160" s="33" t="s">
        <v>226</v>
      </c>
      <c r="E160" s="34">
        <v>292.43</v>
      </c>
      <c r="F160" s="34">
        <v>-597.64</v>
      </c>
      <c r="G160" s="34">
        <v>0</v>
      </c>
      <c r="H160" s="34">
        <v>459.13</v>
      </c>
      <c r="I160" s="34">
        <v>894.79</v>
      </c>
      <c r="J160" s="34">
        <v>0</v>
      </c>
      <c r="K160" s="45">
        <v>365.23</v>
      </c>
      <c r="L160" s="35">
        <v>0</v>
      </c>
      <c r="M160" s="36">
        <v>0</v>
      </c>
      <c r="N160" s="37">
        <v>0</v>
      </c>
      <c r="O160" s="38">
        <v>100</v>
      </c>
      <c r="P160" s="38"/>
      <c r="Q160" s="38">
        <f t="shared" si="43"/>
        <v>100</v>
      </c>
      <c r="R160" s="39"/>
      <c r="S160" s="19"/>
      <c r="T160" s="17">
        <f t="shared" si="50"/>
      </c>
      <c r="U160" s="17">
        <f t="shared" si="50"/>
      </c>
      <c r="V160" s="17">
        <f>IF($V$155=0,0,"")</f>
      </c>
      <c r="W160" s="17">
        <f>IF($W$155=0,0,"")</f>
      </c>
      <c r="X160" s="17">
        <f>IF($X$155=0,0,"")</f>
      </c>
      <c r="Y160" s="17">
        <f>IF($Y$155=0,0,"")</f>
      </c>
      <c r="Z160" s="17">
        <f>IF($Z$155=0,0,"")</f>
      </c>
    </row>
    <row r="161" spans="1:26" ht="11.25">
      <c r="A161" s="30">
        <v>6</v>
      </c>
      <c r="B161" s="31">
        <v>855</v>
      </c>
      <c r="C161" s="32">
        <v>6550</v>
      </c>
      <c r="D161" s="33" t="s">
        <v>165</v>
      </c>
      <c r="E161" s="34"/>
      <c r="F161" s="34"/>
      <c r="G161" s="34"/>
      <c r="H161" s="34"/>
      <c r="I161" s="34"/>
      <c r="J161" s="34"/>
      <c r="K161" s="45"/>
      <c r="L161" s="35"/>
      <c r="M161" s="36"/>
      <c r="N161" s="37">
        <v>0</v>
      </c>
      <c r="O161" s="38">
        <v>500</v>
      </c>
      <c r="P161" s="38"/>
      <c r="Q161" s="38">
        <f t="shared" si="43"/>
        <v>500</v>
      </c>
      <c r="R161" s="39"/>
      <c r="S161" s="19"/>
      <c r="T161" s="17">
        <f t="shared" si="50"/>
      </c>
      <c r="U161" s="17">
        <f t="shared" si="50"/>
      </c>
      <c r="V161" s="17">
        <f>IF($V$155=0,0,"")</f>
      </c>
      <c r="W161" s="17">
        <f>IF($W$155=0,0,"")</f>
      </c>
      <c r="X161" s="17">
        <f>IF($X$155=0,0,"")</f>
      </c>
      <c r="Y161" s="17">
        <f>IF($Y$155=0,0,"")</f>
      </c>
      <c r="Z161" s="17">
        <f>IF($Z$155=0,0,"")</f>
      </c>
    </row>
    <row r="162" spans="1:26" ht="11.25">
      <c r="A162" s="30">
        <v>6</v>
      </c>
      <c r="B162" s="31" t="s">
        <v>210</v>
      </c>
      <c r="C162" s="32" t="s">
        <v>227</v>
      </c>
      <c r="D162" s="33" t="s">
        <v>228</v>
      </c>
      <c r="E162" s="34">
        <v>6035.64</v>
      </c>
      <c r="F162" s="34">
        <v>6356.94</v>
      </c>
      <c r="G162" s="34">
        <v>6162.11</v>
      </c>
      <c r="H162" s="34">
        <v>6027.11</v>
      </c>
      <c r="I162" s="34">
        <v>5554.08</v>
      </c>
      <c r="J162" s="34">
        <v>5554.08</v>
      </c>
      <c r="K162" s="45">
        <v>6218.28</v>
      </c>
      <c r="L162" s="35">
        <v>5862.49</v>
      </c>
      <c r="M162" s="36">
        <v>5897.83</v>
      </c>
      <c r="N162" s="37">
        <v>5862.49</v>
      </c>
      <c r="O162" s="38">
        <v>6200</v>
      </c>
      <c r="P162" s="38"/>
      <c r="Q162" s="38">
        <f t="shared" si="43"/>
        <v>6200</v>
      </c>
      <c r="R162" s="39"/>
      <c r="S162" s="19"/>
      <c r="T162" s="17" t="b">
        <f>IF(SUM(L162:N162)=0,IF(SUM(L164:N165)=0,0,IF(SUM(L162:N162)=0,"","")))</f>
        <v>0</v>
      </c>
      <c r="U162" s="17" t="b">
        <f>IF(SUM(M162:O162)=0,IF(SUM(M164:O165)=0,0,IF(SUM(M162:O162)=0,"","")))</f>
        <v>0</v>
      </c>
      <c r="V162" s="17" t="b">
        <f>IF(SUM(L162:O162)=0,IF(SUM(L164:O165)=0,0,IF(SUM(L162:O162)=0,"","")))</f>
        <v>0</v>
      </c>
      <c r="W162" s="17" t="b">
        <f>IF(SUM(K162:Q162)=0,IF(SUM(K164:Q165)=0,0,IF(SUM(K162:Q162)=0,"","")))</f>
        <v>0</v>
      </c>
      <c r="X162" s="17" t="b">
        <f>IF(SUM(L162:Q162)=0,IF(SUM(L164:Q165)=0,0,IF(SUM(L162:Q162)=0,"","")))</f>
        <v>0</v>
      </c>
      <c r="Y162" s="17" t="b">
        <f>IF(SUM(M162:Q162)=0,IF(SUM(M164:Q165)=0,0,IF(SUM(M162:Q162)=0,"","")))</f>
        <v>0</v>
      </c>
      <c r="Z162" s="17" t="b">
        <f>IF(SUM(N162:Q162)=0,IF(SUM(N164:Q165)=0,0,IF(SUM(N162:Q162)=0,"","")))</f>
        <v>0</v>
      </c>
    </row>
    <row r="163" spans="1:26" ht="11.25">
      <c r="A163" s="30">
        <v>6</v>
      </c>
      <c r="B163" s="31" t="s">
        <v>210</v>
      </c>
      <c r="C163" s="32" t="s">
        <v>229</v>
      </c>
      <c r="D163" s="33" t="s">
        <v>230</v>
      </c>
      <c r="E163" s="34">
        <v>4917.3</v>
      </c>
      <c r="F163" s="34">
        <v>3644</v>
      </c>
      <c r="G163" s="34">
        <v>4804.9</v>
      </c>
      <c r="H163" s="34">
        <v>1837.4</v>
      </c>
      <c r="I163" s="34">
        <v>8489.68</v>
      </c>
      <c r="J163" s="34">
        <v>3187.48</v>
      </c>
      <c r="K163" s="45">
        <v>5030.06</v>
      </c>
      <c r="L163" s="35">
        <v>1387.75</v>
      </c>
      <c r="M163" s="36">
        <v>6738.59</v>
      </c>
      <c r="N163" s="37">
        <v>6833.3</v>
      </c>
      <c r="O163" s="38">
        <v>7000</v>
      </c>
      <c r="P163" s="38"/>
      <c r="Q163" s="38">
        <f aca="true" t="shared" si="51" ref="Q163:Q182">SUM(O163:P163)</f>
        <v>7000</v>
      </c>
      <c r="R163" s="39"/>
      <c r="S163" s="19"/>
      <c r="T163" s="17">
        <f>IF(SUM(L163:N163)=0,0,"")</f>
      </c>
      <c r="U163" s="17">
        <f>IF(SUM(M163:O163)=0,0,"")</f>
      </c>
      <c r="V163" s="17">
        <f>IF(SUM(L163:O163)=0,0,"")</f>
      </c>
      <c r="W163" s="17">
        <f>IF(SUM(K163:Q163)=0,0,"")</f>
      </c>
      <c r="X163" s="17">
        <f>IF(SUM(L163:Q163)=0,0,"")</f>
      </c>
      <c r="Y163" s="17">
        <f>IF(SUM(M163:Q163)=0,0,"")</f>
      </c>
      <c r="Z163" s="17">
        <f>IF(SUM(N163:Q163)=0,0,"")</f>
      </c>
    </row>
    <row r="164" spans="1:26" ht="11.25">
      <c r="A164" s="30">
        <v>6</v>
      </c>
      <c r="B164" s="31" t="s">
        <v>231</v>
      </c>
      <c r="C164" s="32" t="s">
        <v>24</v>
      </c>
      <c r="D164" s="33" t="s">
        <v>232</v>
      </c>
      <c r="E164" s="34">
        <v>78834.46</v>
      </c>
      <c r="F164" s="34">
        <v>78234.91</v>
      </c>
      <c r="G164" s="34">
        <v>74438.76</v>
      </c>
      <c r="H164" s="34">
        <v>62836.38</v>
      </c>
      <c r="I164" s="34">
        <v>60333.24</v>
      </c>
      <c r="J164" s="34">
        <v>24319.16</v>
      </c>
      <c r="K164" s="45">
        <v>11961.37</v>
      </c>
      <c r="L164" s="35">
        <v>18939.69</v>
      </c>
      <c r="M164" s="36">
        <v>8195.88</v>
      </c>
      <c r="N164" s="37">
        <v>8845.76</v>
      </c>
      <c r="O164" s="38">
        <v>10000</v>
      </c>
      <c r="P164" s="38"/>
      <c r="Q164" s="38">
        <f t="shared" si="51"/>
        <v>10000</v>
      </c>
      <c r="R164" s="39"/>
      <c r="S164" s="19"/>
      <c r="T164" s="17">
        <f aca="true" t="shared" si="52" ref="T164:U166">IF($U$162=0,0,"")</f>
      </c>
      <c r="U164" s="17">
        <f t="shared" si="52"/>
      </c>
      <c r="V164" s="17">
        <f>IF($V$162=0,0,"")</f>
      </c>
      <c r="W164" s="17">
        <f>IF($W$162=0,0,"")</f>
      </c>
      <c r="X164" s="17">
        <f>IF($X$162=0,0,"")</f>
      </c>
      <c r="Y164" s="17">
        <f>IF($Y$162=0,0,"")</f>
      </c>
      <c r="Z164" s="17">
        <f>IF($Z$162=0,0,"")</f>
      </c>
    </row>
    <row r="165" spans="1:26" ht="11.25">
      <c r="A165" s="30">
        <v>6</v>
      </c>
      <c r="B165" s="31" t="s">
        <v>231</v>
      </c>
      <c r="C165" s="32" t="s">
        <v>233</v>
      </c>
      <c r="D165" s="33" t="s">
        <v>234</v>
      </c>
      <c r="E165" s="34">
        <v>12023.44</v>
      </c>
      <c r="F165" s="34">
        <v>12023.44</v>
      </c>
      <c r="G165" s="34">
        <v>12939.44</v>
      </c>
      <c r="H165" s="34">
        <v>13397.44</v>
      </c>
      <c r="I165" s="34">
        <v>13397.44</v>
      </c>
      <c r="J165" s="34">
        <v>13397.44</v>
      </c>
      <c r="K165" s="45">
        <v>13397.44</v>
      </c>
      <c r="L165" s="35">
        <v>13397.44</v>
      </c>
      <c r="M165" s="36">
        <v>13397.44</v>
      </c>
      <c r="N165" s="37">
        <v>13397.44</v>
      </c>
      <c r="O165" s="38">
        <v>13400</v>
      </c>
      <c r="P165" s="38"/>
      <c r="Q165" s="38">
        <f t="shared" si="51"/>
        <v>13400</v>
      </c>
      <c r="R165" s="39"/>
      <c r="S165" s="19"/>
      <c r="T165" s="17">
        <f t="shared" si="52"/>
      </c>
      <c r="U165" s="17">
        <f t="shared" si="52"/>
      </c>
      <c r="V165" s="17">
        <f>IF($V$162=0,0,"")</f>
      </c>
      <c r="W165" s="17">
        <f>IF($W$162=0,0,"")</f>
      </c>
      <c r="X165" s="17">
        <f>IF($X$162=0,0,"")</f>
      </c>
      <c r="Y165" s="17">
        <f>IF($Y$162=0,0,"")</f>
      </c>
      <c r="Z165" s="17">
        <f>IF($Z$162=0,0,"")</f>
      </c>
    </row>
    <row r="166" spans="1:26" ht="11.25">
      <c r="A166" s="30">
        <v>6</v>
      </c>
      <c r="B166" s="31" t="s">
        <v>231</v>
      </c>
      <c r="C166" s="32" t="s">
        <v>26</v>
      </c>
      <c r="D166" s="33" t="s">
        <v>69</v>
      </c>
      <c r="E166" s="34">
        <v>44280.23</v>
      </c>
      <c r="F166" s="34">
        <v>46071.7</v>
      </c>
      <c r="G166" s="34">
        <v>48760.29</v>
      </c>
      <c r="H166" s="34">
        <v>44148.12</v>
      </c>
      <c r="I166" s="34">
        <v>41740.53</v>
      </c>
      <c r="J166" s="34">
        <v>15647.82</v>
      </c>
      <c r="K166" s="45">
        <v>3458.22</v>
      </c>
      <c r="L166" s="35">
        <v>5791.79</v>
      </c>
      <c r="M166" s="36">
        <v>2372.6</v>
      </c>
      <c r="N166" s="37">
        <v>3044.75</v>
      </c>
      <c r="O166" s="38">
        <v>4500</v>
      </c>
      <c r="P166" s="38"/>
      <c r="Q166" s="38">
        <f t="shared" si="51"/>
        <v>4500</v>
      </c>
      <c r="R166" s="39"/>
      <c r="S166" s="19"/>
      <c r="T166" s="17">
        <f t="shared" si="52"/>
      </c>
      <c r="U166" s="17">
        <f t="shared" si="52"/>
      </c>
      <c r="V166" s="17">
        <f>IF($V$162=0,0,"")</f>
      </c>
      <c r="W166" s="17">
        <f>IF($W$162=0,0,"")</f>
      </c>
      <c r="X166" s="17">
        <f>IF($X$162=0,0,"")</f>
      </c>
      <c r="Y166" s="17">
        <f>IF($Y$162=0,0,"")</f>
      </c>
      <c r="Z166" s="17">
        <f>IF($Z$162=0,0,"")</f>
      </c>
    </row>
    <row r="167" spans="1:26" ht="11.25">
      <c r="A167" s="30">
        <v>6</v>
      </c>
      <c r="B167" s="31" t="s">
        <v>231</v>
      </c>
      <c r="C167" s="32" t="s">
        <v>235</v>
      </c>
      <c r="D167" s="33" t="s">
        <v>236</v>
      </c>
      <c r="E167" s="34">
        <v>15864.07</v>
      </c>
      <c r="F167" s="34">
        <v>13320.89</v>
      </c>
      <c r="G167" s="34">
        <v>13500.12</v>
      </c>
      <c r="H167" s="34">
        <v>13835.35</v>
      </c>
      <c r="I167" s="34">
        <v>12087.46</v>
      </c>
      <c r="J167" s="34">
        <v>12820</v>
      </c>
      <c r="K167" s="45">
        <v>12493.63</v>
      </c>
      <c r="L167" s="35">
        <v>13025.46</v>
      </c>
      <c r="M167" s="36">
        <v>12465.82</v>
      </c>
      <c r="N167" s="37">
        <v>11899.1</v>
      </c>
      <c r="O167" s="38">
        <v>13000</v>
      </c>
      <c r="P167" s="38"/>
      <c r="Q167" s="38">
        <f t="shared" si="51"/>
        <v>13000</v>
      </c>
      <c r="R167" s="39"/>
      <c r="S167" s="53"/>
      <c r="T167" s="17" t="b">
        <f>IF(SUM(L167:N167)=0,IF(SUM(L171:N172)=0,0,IF(SUM(L167:N167)=0,"","")))</f>
        <v>0</v>
      </c>
      <c r="U167" s="17" t="b">
        <f>IF(SUM(M167:O167)=0,IF(SUM(M171:O172)=0,0,IF(SUM(M167:O167)=0,"","")))</f>
        <v>0</v>
      </c>
      <c r="V167" s="17" t="b">
        <f>IF(SUM(L167:O167)=0,IF(SUM(L171:O172)=0,0,IF(SUM(L167:O167)=0,"","")))</f>
        <v>0</v>
      </c>
      <c r="W167" s="17" t="b">
        <f>IF(SUM(K167:Q167)=0,IF(SUM(K171:Q172)=0,0,IF(SUM(K167:Q167)=0,"","")))</f>
        <v>0</v>
      </c>
      <c r="X167" s="17" t="b">
        <f>IF(SUM(L167:Q167)=0,IF(SUM(L171:Q172)=0,0,IF(SUM(L167:Q167)=0,"","")))</f>
        <v>0</v>
      </c>
      <c r="Y167" s="17" t="b">
        <f>IF(SUM(M167:Q167)=0,IF(SUM(M171:Q172)=0,0,IF(SUM(M167:Q167)=0,"","")))</f>
        <v>0</v>
      </c>
      <c r="Z167" s="17" t="b">
        <f>IF(SUM(N167:Q167)=0,IF(SUM(N171:Q172)=0,0,IF(SUM(N167:Q167)=0,"","")))</f>
        <v>0</v>
      </c>
    </row>
    <row r="168" spans="1:26" ht="11.25">
      <c r="A168" s="30">
        <v>6</v>
      </c>
      <c r="B168" s="31" t="s">
        <v>231</v>
      </c>
      <c r="C168" s="32" t="s">
        <v>237</v>
      </c>
      <c r="D168" s="33" t="s">
        <v>238</v>
      </c>
      <c r="E168" s="34">
        <v>509.43</v>
      </c>
      <c r="F168" s="34">
        <v>0</v>
      </c>
      <c r="G168" s="34">
        <v>85.1</v>
      </c>
      <c r="H168" s="34">
        <v>548.58</v>
      </c>
      <c r="I168" s="34">
        <v>727.49</v>
      </c>
      <c r="J168" s="34">
        <v>649.4</v>
      </c>
      <c r="K168" s="45">
        <v>270.55</v>
      </c>
      <c r="L168" s="35">
        <v>270.55</v>
      </c>
      <c r="M168" s="36">
        <v>228</v>
      </c>
      <c r="N168" s="37">
        <v>228</v>
      </c>
      <c r="O168" s="38">
        <v>300</v>
      </c>
      <c r="P168" s="38"/>
      <c r="Q168" s="38">
        <f t="shared" si="51"/>
        <v>300</v>
      </c>
      <c r="R168" s="39"/>
      <c r="S168" s="19"/>
      <c r="T168" s="17">
        <f aca="true" t="shared" si="53" ref="T168:U170">IF(SUM(L168:N168)=0,0,"")</f>
      </c>
      <c r="U168" s="17">
        <f t="shared" si="53"/>
      </c>
      <c r="V168" s="17">
        <f>IF(SUM(L168:O168)=0,0,"")</f>
      </c>
      <c r="W168" s="17">
        <f>IF(SUM(K168:Q168)=0,0,"")</f>
      </c>
      <c r="X168" s="17">
        <f>IF(SUM(L168:Q168)=0,0,"")</f>
      </c>
      <c r="Y168" s="17">
        <f>IF(SUM(M168:Q168)=0,0,"")</f>
      </c>
      <c r="Z168" s="17">
        <f>IF(SUM(N168:Q168)=0,0,"")</f>
      </c>
    </row>
    <row r="169" spans="1:26" ht="11.25">
      <c r="A169" s="30">
        <v>6</v>
      </c>
      <c r="B169" s="31" t="s">
        <v>231</v>
      </c>
      <c r="C169" s="32" t="s">
        <v>239</v>
      </c>
      <c r="D169" s="33" t="s">
        <v>240</v>
      </c>
      <c r="E169" s="34">
        <v>37761.75</v>
      </c>
      <c r="F169" s="34">
        <v>36357.92</v>
      </c>
      <c r="G169" s="34">
        <v>37175.09</v>
      </c>
      <c r="H169" s="34">
        <v>37038.76</v>
      </c>
      <c r="I169" s="34">
        <v>37225.78</v>
      </c>
      <c r="J169" s="34">
        <v>42567.5</v>
      </c>
      <c r="K169" s="45">
        <v>44396.85</v>
      </c>
      <c r="L169" s="35">
        <v>43745.19</v>
      </c>
      <c r="M169" s="36">
        <v>43295.24</v>
      </c>
      <c r="N169" s="37">
        <v>43345.75</v>
      </c>
      <c r="O169" s="38">
        <v>44000</v>
      </c>
      <c r="P169" s="38"/>
      <c r="Q169" s="38">
        <f t="shared" si="51"/>
        <v>44000</v>
      </c>
      <c r="R169" s="39"/>
      <c r="S169" s="19"/>
      <c r="T169" s="17">
        <f t="shared" si="53"/>
      </c>
      <c r="U169" s="17">
        <f t="shared" si="53"/>
      </c>
      <c r="V169" s="17">
        <f>IF(SUM(L169:O169)=0,0,"")</f>
      </c>
      <c r="W169" s="17">
        <f>IF(SUM(K169:Q169)=0,0,"")</f>
      </c>
      <c r="X169" s="17">
        <f>IF(SUM(L169:Q169)=0,0,"")</f>
      </c>
      <c r="Y169" s="17">
        <f>IF(SUM(M169:Q169)=0,0,"")</f>
      </c>
      <c r="Z169" s="17">
        <f>IF(SUM(N169:Q169)=0,0,"")</f>
      </c>
    </row>
    <row r="170" spans="1:26" ht="11.25">
      <c r="A170" s="30">
        <v>6</v>
      </c>
      <c r="B170" s="31" t="s">
        <v>231</v>
      </c>
      <c r="C170" s="32" t="s">
        <v>241</v>
      </c>
      <c r="D170" s="33" t="s">
        <v>242</v>
      </c>
      <c r="E170" s="34">
        <v>20500</v>
      </c>
      <c r="F170" s="34">
        <v>20500</v>
      </c>
      <c r="G170" s="34">
        <v>20500</v>
      </c>
      <c r="H170" s="34">
        <v>20500</v>
      </c>
      <c r="I170" s="34">
        <v>20500</v>
      </c>
      <c r="J170" s="34">
        <v>20500</v>
      </c>
      <c r="K170" s="45">
        <v>20500</v>
      </c>
      <c r="L170" s="35">
        <v>20500</v>
      </c>
      <c r="M170" s="36">
        <v>20500</v>
      </c>
      <c r="N170" s="37">
        <v>20500</v>
      </c>
      <c r="O170" s="38">
        <v>20500</v>
      </c>
      <c r="P170" s="38"/>
      <c r="Q170" s="38">
        <f t="shared" si="51"/>
        <v>20500</v>
      </c>
      <c r="R170" s="39"/>
      <c r="S170" s="19"/>
      <c r="T170" s="17">
        <f t="shared" si="53"/>
      </c>
      <c r="U170" s="17">
        <f t="shared" si="53"/>
      </c>
      <c r="V170" s="17">
        <f>IF(SUM(L170:O170)=0,0,"")</f>
      </c>
      <c r="W170" s="17">
        <f>IF(SUM(K170:Q170)=0,0,"")</f>
      </c>
      <c r="X170" s="17">
        <f>IF(SUM(L170:Q170)=0,0,"")</f>
      </c>
      <c r="Y170" s="17">
        <f>IF(SUM(M170:Q170)=0,0,"")</f>
      </c>
      <c r="Z170" s="17">
        <f>IF(SUM(N170:Q170)=0,0,"")</f>
      </c>
    </row>
    <row r="171" spans="1:26" ht="11.25">
      <c r="A171" s="30">
        <v>6</v>
      </c>
      <c r="B171" s="31" t="s">
        <v>231</v>
      </c>
      <c r="C171" s="32" t="s">
        <v>243</v>
      </c>
      <c r="D171" s="33" t="s">
        <v>163</v>
      </c>
      <c r="E171" s="34">
        <v>2151.13</v>
      </c>
      <c r="F171" s="34">
        <v>1600</v>
      </c>
      <c r="G171" s="34">
        <v>2250</v>
      </c>
      <c r="H171" s="34">
        <v>2150</v>
      </c>
      <c r="I171" s="34">
        <v>1700</v>
      </c>
      <c r="J171" s="34">
        <v>1990</v>
      </c>
      <c r="K171" s="45">
        <v>1450</v>
      </c>
      <c r="L171" s="35">
        <v>1800</v>
      </c>
      <c r="M171" s="36">
        <v>6112</v>
      </c>
      <c r="N171" s="37">
        <v>1466</v>
      </c>
      <c r="O171" s="38">
        <v>1500</v>
      </c>
      <c r="P171" s="38"/>
      <c r="Q171" s="38">
        <f t="shared" si="51"/>
        <v>1500</v>
      </c>
      <c r="R171" s="39"/>
      <c r="S171" s="19"/>
      <c r="T171" s="17">
        <f aca="true" t="shared" si="54" ref="T171:U173">IF($U$167=0,0,"")</f>
      </c>
      <c r="U171" s="17">
        <f t="shared" si="54"/>
      </c>
      <c r="V171" s="17">
        <f>IF($V$167=0,0,"")</f>
      </c>
      <c r="W171" s="17">
        <f>IF($W$167=0,0,"")</f>
      </c>
      <c r="X171" s="17">
        <f>IF($X$167=0,0,"")</f>
      </c>
      <c r="Y171" s="17">
        <f>IF($Y$167=0,0,"")</f>
      </c>
      <c r="Z171" s="17">
        <f>IF($Z$167=0,0,"")</f>
      </c>
    </row>
    <row r="172" spans="1:26" ht="11.25">
      <c r="A172" s="30">
        <v>6</v>
      </c>
      <c r="B172" s="31" t="s">
        <v>231</v>
      </c>
      <c r="C172" s="32" t="s">
        <v>244</v>
      </c>
      <c r="D172" s="33" t="s">
        <v>245</v>
      </c>
      <c r="E172" s="34">
        <v>534</v>
      </c>
      <c r="F172" s="34">
        <v>680</v>
      </c>
      <c r="G172" s="34">
        <v>900</v>
      </c>
      <c r="H172" s="34">
        <v>752.25</v>
      </c>
      <c r="I172" s="34">
        <v>741</v>
      </c>
      <c r="J172" s="34">
        <v>741</v>
      </c>
      <c r="K172" s="45">
        <v>741</v>
      </c>
      <c r="L172" s="35">
        <v>741</v>
      </c>
      <c r="M172" s="36">
        <v>1371</v>
      </c>
      <c r="N172" s="37">
        <v>941</v>
      </c>
      <c r="O172" s="38">
        <v>900</v>
      </c>
      <c r="P172" s="38"/>
      <c r="Q172" s="38">
        <f t="shared" si="51"/>
        <v>900</v>
      </c>
      <c r="R172" s="39"/>
      <c r="S172" s="19"/>
      <c r="T172" s="17">
        <f t="shared" si="54"/>
      </c>
      <c r="U172" s="17">
        <f t="shared" si="54"/>
      </c>
      <c r="V172" s="17">
        <f>IF($V$167=0,0,"")</f>
      </c>
      <c r="W172" s="17">
        <f>IF($W$167=0,0,"")</f>
      </c>
      <c r="X172" s="17">
        <f>IF($X$167=0,0,"")</f>
      </c>
      <c r="Y172" s="17">
        <f>IF($Y$167=0,0,"")</f>
      </c>
      <c r="Z172" s="17">
        <f>IF($Z$167=0,0,"")</f>
      </c>
    </row>
    <row r="173" spans="1:26" ht="11.25">
      <c r="A173" s="30">
        <v>6</v>
      </c>
      <c r="B173" s="31" t="s">
        <v>231</v>
      </c>
      <c r="C173" s="32" t="s">
        <v>49</v>
      </c>
      <c r="D173" s="33" t="s">
        <v>50</v>
      </c>
      <c r="E173" s="34">
        <v>75000</v>
      </c>
      <c r="F173" s="34">
        <v>28565.2</v>
      </c>
      <c r="G173" s="34">
        <v>34760.34</v>
      </c>
      <c r="H173" s="34">
        <v>82738.69</v>
      </c>
      <c r="I173" s="34">
        <v>120000</v>
      </c>
      <c r="J173" s="34">
        <v>-23401.92</v>
      </c>
      <c r="K173" s="45">
        <v>22775.58</v>
      </c>
      <c r="L173" s="35">
        <v>21516.74</v>
      </c>
      <c r="M173" s="36">
        <v>8265.34</v>
      </c>
      <c r="N173" s="37">
        <v>32473.3</v>
      </c>
      <c r="O173" s="38">
        <v>15000</v>
      </c>
      <c r="P173" s="38"/>
      <c r="Q173" s="38">
        <f t="shared" si="51"/>
        <v>15000</v>
      </c>
      <c r="R173" s="39"/>
      <c r="S173" s="19"/>
      <c r="T173" s="17">
        <f t="shared" si="54"/>
      </c>
      <c r="U173" s="17">
        <f t="shared" si="54"/>
      </c>
      <c r="V173" s="17">
        <f>IF($V$167=0,0,"")</f>
      </c>
      <c r="W173" s="17">
        <f>IF($W$167=0,0,"")</f>
      </c>
      <c r="X173" s="17">
        <f>IF($X$167=0,0,"")</f>
      </c>
      <c r="Y173" s="17">
        <f>IF($Y$167=0,0,"")</f>
      </c>
      <c r="Z173" s="17">
        <f>IF($Z$167=0,0,"")</f>
      </c>
    </row>
    <row r="174" spans="1:26" ht="11.25">
      <c r="A174" s="30">
        <v>6</v>
      </c>
      <c r="B174" s="31" t="s">
        <v>231</v>
      </c>
      <c r="C174" s="32" t="s">
        <v>34</v>
      </c>
      <c r="D174" s="33" t="s">
        <v>35</v>
      </c>
      <c r="E174" s="34">
        <v>24822.83</v>
      </c>
      <c r="F174" s="34">
        <v>29292.78</v>
      </c>
      <c r="G174" s="34">
        <v>32938.86</v>
      </c>
      <c r="H174" s="34">
        <v>29078.75</v>
      </c>
      <c r="I174" s="34">
        <v>23677.88</v>
      </c>
      <c r="J174" s="34">
        <v>17433.62</v>
      </c>
      <c r="K174" s="45">
        <v>1435.1</v>
      </c>
      <c r="L174" s="35">
        <v>-377.16</v>
      </c>
      <c r="M174" s="36">
        <v>2188.14</v>
      </c>
      <c r="N174" s="37">
        <v>4428.79</v>
      </c>
      <c r="O174" s="38">
        <v>4500</v>
      </c>
      <c r="P174" s="38"/>
      <c r="Q174" s="38">
        <f t="shared" si="51"/>
        <v>4500</v>
      </c>
      <c r="R174" s="39"/>
      <c r="S174" s="19"/>
      <c r="T174" s="17" t="b">
        <f>IF(SUM(L174:N174)=0,IF(SUM(L181:N182)=0,0,IF(SUM(L174:N174)=0,"","")))</f>
        <v>0</v>
      </c>
      <c r="U174" s="17" t="b">
        <f>IF(SUM(M174:O174)=0,IF(SUM(M181:O182)=0,0,IF(SUM(M174:O174)=0,"","")))</f>
        <v>0</v>
      </c>
      <c r="V174" s="17" t="b">
        <f>IF(SUM(L174:O174)=0,IF(SUM(L181:O182)=0,0,IF(SUM(L174:O174)=0,"","")))</f>
        <v>0</v>
      </c>
      <c r="W174" s="17" t="b">
        <f>IF(SUM(K174:Q174)=0,IF(SUM(K181:Q182)=0,0,IF(SUM(K174:Q174)=0,"","")))</f>
        <v>0</v>
      </c>
      <c r="X174" s="17" t="b">
        <f>IF(SUM(L174:Q174)=0,IF(SUM(L181:Q182)=0,0,IF(SUM(L174:Q174)=0,"","")))</f>
        <v>0</v>
      </c>
      <c r="Y174" s="17" t="b">
        <f>IF(SUM(M174:Q174)=0,IF(SUM(M181:Q182)=0,0,IF(SUM(M174:Q174)=0,"","")))</f>
        <v>0</v>
      </c>
      <c r="Z174" s="17" t="b">
        <f>IF(SUM(N174:Q174)=0,IF(SUM(N181:Q182)=0,0,IF(SUM(N174:Q174)=0,"","")))</f>
        <v>0</v>
      </c>
    </row>
    <row r="175" spans="1:26" ht="11.25">
      <c r="A175" s="30">
        <v>6</v>
      </c>
      <c r="B175" s="31" t="s">
        <v>231</v>
      </c>
      <c r="C175" s="32" t="s">
        <v>38</v>
      </c>
      <c r="D175" s="33" t="s">
        <v>39</v>
      </c>
      <c r="E175" s="34">
        <v>27402.25</v>
      </c>
      <c r="F175" s="34">
        <v>30016.99</v>
      </c>
      <c r="G175" s="34">
        <v>31570.14</v>
      </c>
      <c r="H175" s="34">
        <v>30086.23</v>
      </c>
      <c r="I175" s="34">
        <v>22783.59</v>
      </c>
      <c r="J175" s="34">
        <v>17854.73</v>
      </c>
      <c r="K175" s="45">
        <v>12807.25</v>
      </c>
      <c r="L175" s="35">
        <v>13231.34</v>
      </c>
      <c r="M175" s="36">
        <v>12697.53</v>
      </c>
      <c r="N175" s="37">
        <v>11752.04</v>
      </c>
      <c r="O175" s="38">
        <v>13500</v>
      </c>
      <c r="P175" s="38"/>
      <c r="Q175" s="38">
        <f t="shared" si="51"/>
        <v>13500</v>
      </c>
      <c r="R175" s="39"/>
      <c r="S175" s="19"/>
      <c r="T175" s="17">
        <f aca="true" t="shared" si="55" ref="T175:U180">IF(SUM(L175:N175)=0,0,"")</f>
      </c>
      <c r="U175" s="17">
        <f t="shared" si="55"/>
      </c>
      <c r="V175" s="17">
        <f aca="true" t="shared" si="56" ref="V175:V180">IF(SUM(L175:O175)=0,0,"")</f>
      </c>
      <c r="W175" s="17">
        <f aca="true" t="shared" si="57" ref="W175:W180">IF(SUM(K175:Q175)=0,0,"")</f>
      </c>
      <c r="X175" s="17">
        <f aca="true" t="shared" si="58" ref="X175:X180">IF(SUM(L175:Q175)=0,0,"")</f>
      </c>
      <c r="Y175" s="17">
        <f aca="true" t="shared" si="59" ref="Y175:Y180">IF(SUM(M175:Q175)=0,0,"")</f>
      </c>
      <c r="Z175" s="17">
        <f aca="true" t="shared" si="60" ref="Z175:Z180">IF(SUM(N175:Q175)=0,0,"")</f>
      </c>
    </row>
    <row r="176" spans="1:26" ht="11.25">
      <c r="A176" s="30">
        <v>6</v>
      </c>
      <c r="B176" s="31" t="s">
        <v>231</v>
      </c>
      <c r="C176" s="32" t="s">
        <v>76</v>
      </c>
      <c r="D176" s="33" t="s">
        <v>77</v>
      </c>
      <c r="E176" s="34">
        <v>201.19</v>
      </c>
      <c r="F176" s="34">
        <v>2816.9</v>
      </c>
      <c r="G176" s="34">
        <v>2985.83</v>
      </c>
      <c r="H176" s="34">
        <v>2862.39</v>
      </c>
      <c r="I176" s="34">
        <v>3850.13</v>
      </c>
      <c r="J176" s="34">
        <v>3913.69</v>
      </c>
      <c r="K176" s="45">
        <v>2988.33</v>
      </c>
      <c r="L176" s="35">
        <v>4279.76</v>
      </c>
      <c r="M176" s="36">
        <v>2674.04</v>
      </c>
      <c r="N176" s="37">
        <v>3609.56</v>
      </c>
      <c r="O176" s="38">
        <v>6600</v>
      </c>
      <c r="P176" s="38"/>
      <c r="Q176" s="38">
        <f t="shared" si="51"/>
        <v>6600</v>
      </c>
      <c r="R176" s="39"/>
      <c r="S176" s="19"/>
      <c r="T176" s="17">
        <f t="shared" si="55"/>
      </c>
      <c r="U176" s="17">
        <f t="shared" si="55"/>
      </c>
      <c r="V176" s="17">
        <f t="shared" si="56"/>
      </c>
      <c r="W176" s="17">
        <f t="shared" si="57"/>
      </c>
      <c r="X176" s="17">
        <f t="shared" si="58"/>
      </c>
      <c r="Y176" s="17">
        <f t="shared" si="59"/>
      </c>
      <c r="Z176" s="17">
        <f t="shared" si="60"/>
      </c>
    </row>
    <row r="177" spans="1:26" ht="11.25">
      <c r="A177" s="30">
        <v>6</v>
      </c>
      <c r="B177" s="31" t="s">
        <v>231</v>
      </c>
      <c r="C177" s="32" t="s">
        <v>136</v>
      </c>
      <c r="D177" s="33" t="s">
        <v>246</v>
      </c>
      <c r="E177" s="34">
        <v>2075.83</v>
      </c>
      <c r="F177" s="34">
        <v>10338.64</v>
      </c>
      <c r="G177" s="34">
        <v>29185.9</v>
      </c>
      <c r="H177" s="34">
        <v>9272.88</v>
      </c>
      <c r="I177" s="34">
        <v>16676.69</v>
      </c>
      <c r="J177" s="34">
        <v>24614.15</v>
      </c>
      <c r="K177" s="45">
        <v>15546.52</v>
      </c>
      <c r="L177" s="35">
        <v>16295.86</v>
      </c>
      <c r="M177" s="36">
        <v>16884.16</v>
      </c>
      <c r="N177" s="37">
        <v>16823.25</v>
      </c>
      <c r="O177" s="38">
        <v>17000</v>
      </c>
      <c r="P177" s="38"/>
      <c r="Q177" s="38">
        <f t="shared" si="51"/>
        <v>17000</v>
      </c>
      <c r="R177" s="39"/>
      <c r="S177" s="19"/>
      <c r="T177" s="17">
        <f t="shared" si="55"/>
      </c>
      <c r="U177" s="17">
        <f t="shared" si="55"/>
      </c>
      <c r="V177" s="17">
        <f t="shared" si="56"/>
      </c>
      <c r="W177" s="17">
        <f t="shared" si="57"/>
      </c>
      <c r="X177" s="17">
        <f t="shared" si="58"/>
      </c>
      <c r="Y177" s="17">
        <f t="shared" si="59"/>
      </c>
      <c r="Z177" s="17">
        <f t="shared" si="60"/>
      </c>
    </row>
    <row r="178" spans="1:26" ht="11.25">
      <c r="A178" s="30">
        <v>6</v>
      </c>
      <c r="B178" s="31" t="s">
        <v>231</v>
      </c>
      <c r="C178" s="32" t="s">
        <v>247</v>
      </c>
      <c r="D178" s="33" t="s">
        <v>248</v>
      </c>
      <c r="E178" s="34">
        <v>11458.04</v>
      </c>
      <c r="F178" s="34">
        <v>4942.11</v>
      </c>
      <c r="G178" s="34">
        <v>4334.22</v>
      </c>
      <c r="H178" s="34">
        <v>5649</v>
      </c>
      <c r="I178" s="34">
        <v>6152.92</v>
      </c>
      <c r="J178" s="34">
        <v>4804.89</v>
      </c>
      <c r="K178" s="45">
        <v>3983.54</v>
      </c>
      <c r="L178" s="35">
        <v>1569.14</v>
      </c>
      <c r="M178" s="36">
        <v>4871.52</v>
      </c>
      <c r="N178" s="37">
        <v>3185.16</v>
      </c>
      <c r="O178" s="38">
        <v>3500</v>
      </c>
      <c r="P178" s="38"/>
      <c r="Q178" s="38">
        <f t="shared" si="51"/>
        <v>3500</v>
      </c>
      <c r="R178" s="39"/>
      <c r="S178" s="19"/>
      <c r="T178" s="17">
        <f t="shared" si="55"/>
      </c>
      <c r="U178" s="17">
        <f t="shared" si="55"/>
      </c>
      <c r="V178" s="17">
        <f t="shared" si="56"/>
      </c>
      <c r="W178" s="17">
        <f t="shared" si="57"/>
      </c>
      <c r="X178" s="17">
        <f t="shared" si="58"/>
      </c>
      <c r="Y178" s="17">
        <f t="shared" si="59"/>
      </c>
      <c r="Z178" s="17">
        <f t="shared" si="60"/>
      </c>
    </row>
    <row r="179" spans="1:26" ht="11.25">
      <c r="A179" s="30">
        <v>6</v>
      </c>
      <c r="B179" s="31">
        <v>891</v>
      </c>
      <c r="C179" s="32" t="s">
        <v>24</v>
      </c>
      <c r="D179" s="33" t="s">
        <v>68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5">
        <v>0</v>
      </c>
      <c r="L179" s="35">
        <v>0</v>
      </c>
      <c r="M179" s="36">
        <v>0</v>
      </c>
      <c r="N179" s="37">
        <v>10270.8</v>
      </c>
      <c r="O179" s="38">
        <v>10300</v>
      </c>
      <c r="P179" s="38"/>
      <c r="Q179" s="38">
        <f t="shared" si="51"/>
        <v>10300</v>
      </c>
      <c r="R179" s="39"/>
      <c r="S179" s="19"/>
      <c r="T179" s="17">
        <f t="shared" si="55"/>
      </c>
      <c r="U179" s="17">
        <f t="shared" si="55"/>
      </c>
      <c r="V179" s="17">
        <f t="shared" si="56"/>
      </c>
      <c r="W179" s="17">
        <f t="shared" si="57"/>
      </c>
      <c r="X179" s="17">
        <f t="shared" si="58"/>
      </c>
      <c r="Y179" s="17">
        <f t="shared" si="59"/>
      </c>
      <c r="Z179" s="17">
        <f t="shared" si="60"/>
      </c>
    </row>
    <row r="180" spans="1:26" ht="11.25">
      <c r="A180" s="30">
        <v>6</v>
      </c>
      <c r="B180" s="31">
        <v>891</v>
      </c>
      <c r="C180" s="32">
        <v>5000</v>
      </c>
      <c r="D180" s="33" t="s">
        <v>50</v>
      </c>
      <c r="E180" s="34"/>
      <c r="F180" s="34"/>
      <c r="G180" s="34"/>
      <c r="H180" s="34"/>
      <c r="I180" s="34"/>
      <c r="J180" s="34"/>
      <c r="K180" s="45"/>
      <c r="L180" s="35"/>
      <c r="M180" s="36"/>
      <c r="N180" s="37">
        <v>3979.9</v>
      </c>
      <c r="O180" s="38">
        <v>5000</v>
      </c>
      <c r="P180" s="38"/>
      <c r="Q180" s="38">
        <f t="shared" si="51"/>
        <v>5000</v>
      </c>
      <c r="R180" s="39"/>
      <c r="S180" s="19"/>
      <c r="T180" s="17">
        <f t="shared" si="55"/>
      </c>
      <c r="U180" s="17">
        <f t="shared" si="55"/>
      </c>
      <c r="V180" s="17">
        <f t="shared" si="56"/>
      </c>
      <c r="W180" s="17">
        <f t="shared" si="57"/>
      </c>
      <c r="X180" s="17">
        <f t="shared" si="58"/>
      </c>
      <c r="Y180" s="17">
        <f t="shared" si="59"/>
      </c>
      <c r="Z180" s="17">
        <f t="shared" si="60"/>
      </c>
    </row>
    <row r="181" spans="1:26" ht="11.25">
      <c r="A181" s="30">
        <v>6</v>
      </c>
      <c r="B181" s="31">
        <v>891</v>
      </c>
      <c r="C181" s="32" t="s">
        <v>38</v>
      </c>
      <c r="D181" s="33" t="s">
        <v>39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45">
        <v>0</v>
      </c>
      <c r="L181" s="35">
        <v>0</v>
      </c>
      <c r="M181" s="36">
        <v>0</v>
      </c>
      <c r="N181" s="37">
        <v>145.73</v>
      </c>
      <c r="O181" s="38">
        <v>200</v>
      </c>
      <c r="P181" s="38"/>
      <c r="Q181" s="38">
        <f t="shared" si="51"/>
        <v>200</v>
      </c>
      <c r="R181" s="39"/>
      <c r="S181" s="19"/>
      <c r="T181" s="17">
        <f>IF($U$174=0,0,"")</f>
      </c>
      <c r="U181" s="17">
        <f>IF($U$174=0,0,"")</f>
      </c>
      <c r="V181" s="17">
        <f>IF($V$174=0,0,"")</f>
      </c>
      <c r="W181" s="17">
        <f>IF($W$174=0,0,"")</f>
      </c>
      <c r="X181" s="17">
        <f>IF($X$174=0,0,"")</f>
      </c>
      <c r="Y181" s="17">
        <f>IF($Y$174=0,0,"")</f>
      </c>
      <c r="Z181" s="17">
        <f>IF($Z$174=0,0,"")</f>
      </c>
    </row>
    <row r="182" spans="1:26" ht="11.25">
      <c r="A182" s="30">
        <v>6</v>
      </c>
      <c r="B182" s="31" t="s">
        <v>249</v>
      </c>
      <c r="C182" s="32" t="s">
        <v>250</v>
      </c>
      <c r="D182" s="33" t="s">
        <v>251</v>
      </c>
      <c r="E182" s="34">
        <v>1508.24</v>
      </c>
      <c r="F182" s="34">
        <v>89.44</v>
      </c>
      <c r="G182" s="34">
        <v>94.13</v>
      </c>
      <c r="H182" s="34">
        <v>21.46</v>
      </c>
      <c r="I182" s="34">
        <v>16.52</v>
      </c>
      <c r="J182" s="34">
        <v>0</v>
      </c>
      <c r="K182" s="34">
        <v>0</v>
      </c>
      <c r="L182" s="35">
        <v>0</v>
      </c>
      <c r="M182" s="36">
        <v>12179.45</v>
      </c>
      <c r="N182" s="37">
        <v>0</v>
      </c>
      <c r="O182" s="38">
        <v>100</v>
      </c>
      <c r="P182" s="38"/>
      <c r="Q182" s="38">
        <f t="shared" si="51"/>
        <v>100</v>
      </c>
      <c r="R182" s="39"/>
      <c r="S182" s="19"/>
      <c r="T182" s="17">
        <f>IF($U$174=0,0,"")</f>
      </c>
      <c r="U182" s="17">
        <f>IF($U$174=0,0,"")</f>
      </c>
      <c r="V182" s="17">
        <f>IF($V$174=0,0,"")</f>
      </c>
      <c r="W182" s="17">
        <f>IF($W$174=0,0,"")</f>
      </c>
      <c r="X182" s="17">
        <f>IF($X$174=0,0,"")</f>
      </c>
      <c r="Y182" s="17">
        <f>IF($Y$174=0,0,"")</f>
      </c>
      <c r="Z182" s="17">
        <f>IF($Z$174=0,0,"")</f>
      </c>
    </row>
    <row r="183" spans="1:18" ht="4.5" customHeight="1" thickBot="1">
      <c r="A183" s="54"/>
      <c r="B183" s="55"/>
      <c r="C183" s="56"/>
      <c r="D183" s="57"/>
      <c r="E183" s="58"/>
      <c r="F183" s="58"/>
      <c r="G183" s="58"/>
      <c r="H183" s="58"/>
      <c r="I183" s="59"/>
      <c r="J183" s="59"/>
      <c r="K183" s="60"/>
      <c r="L183" s="61"/>
      <c r="M183" s="61"/>
      <c r="N183" s="62"/>
      <c r="O183" s="63"/>
      <c r="P183" s="63"/>
      <c r="Q183" s="63"/>
      <c r="R183" s="64"/>
    </row>
    <row r="184" spans="2:11" ht="11.25">
      <c r="B184" s="65"/>
      <c r="C184" s="65"/>
      <c r="D184" s="65"/>
      <c r="E184" s="65"/>
      <c r="F184" s="65"/>
      <c r="G184" s="65"/>
      <c r="H184" s="65"/>
      <c r="I184" s="65"/>
      <c r="J184" s="10"/>
      <c r="K184" s="10"/>
    </row>
    <row r="185" spans="2:11" ht="11.25">
      <c r="B185" s="65"/>
      <c r="C185" s="65"/>
      <c r="D185" s="65"/>
      <c r="E185" s="65"/>
      <c r="F185" s="65"/>
      <c r="G185" s="65"/>
      <c r="H185" s="65"/>
      <c r="I185" s="66"/>
      <c r="J185" s="10"/>
      <c r="K185" s="10"/>
    </row>
    <row r="186" spans="2:11" ht="11.25">
      <c r="B186" s="65"/>
      <c r="C186" s="65"/>
      <c r="D186" s="67"/>
      <c r="E186" s="66"/>
      <c r="F186" s="66"/>
      <c r="G186" s="66"/>
      <c r="H186" s="66"/>
      <c r="I186" s="66"/>
      <c r="J186" s="10"/>
      <c r="K186" s="10"/>
    </row>
    <row r="187" spans="2:18" ht="11.25">
      <c r="B187" s="65"/>
      <c r="C187" s="65"/>
      <c r="D187" s="66"/>
      <c r="E187" s="66"/>
      <c r="F187" s="66"/>
      <c r="G187" s="66"/>
      <c r="H187" s="66"/>
      <c r="I187" s="66"/>
      <c r="J187" s="10"/>
      <c r="K187" s="10"/>
      <c r="M187" s="13"/>
      <c r="N187" s="68"/>
      <c r="O187" s="69"/>
      <c r="P187" s="69"/>
      <c r="Q187" s="69"/>
      <c r="R187" s="70"/>
    </row>
    <row r="188" spans="2:11" ht="11.25">
      <c r="B188" s="65"/>
      <c r="C188" s="65"/>
      <c r="D188" s="65"/>
      <c r="E188" s="66"/>
      <c r="F188" s="65"/>
      <c r="G188" s="65"/>
      <c r="H188" s="65"/>
      <c r="I188" s="65"/>
      <c r="J188" s="10"/>
      <c r="K188" s="10"/>
    </row>
    <row r="189" spans="2:11" ht="11.25">
      <c r="B189" s="65"/>
      <c r="C189" s="65"/>
      <c r="D189" s="65"/>
      <c r="E189" s="65"/>
      <c r="F189" s="65"/>
      <c r="G189" s="65"/>
      <c r="H189" s="65"/>
      <c r="I189" s="65"/>
      <c r="J189" s="10"/>
      <c r="K189" s="10"/>
    </row>
    <row r="190" spans="2:11" ht="11.25">
      <c r="B190" s="65"/>
      <c r="C190" s="65"/>
      <c r="D190" s="65"/>
      <c r="E190" s="65"/>
      <c r="F190" s="65"/>
      <c r="G190" s="65"/>
      <c r="H190" s="65"/>
      <c r="I190" s="65"/>
      <c r="J190" s="10"/>
      <c r="K190" s="10"/>
    </row>
    <row r="191" spans="2:11" ht="11.25">
      <c r="B191" s="65"/>
      <c r="C191" s="65"/>
      <c r="D191" s="65"/>
      <c r="E191" s="65"/>
      <c r="F191" s="65"/>
      <c r="G191" s="65"/>
      <c r="H191" s="65"/>
      <c r="I191" s="65"/>
      <c r="J191" s="10"/>
      <c r="K191" s="10"/>
    </row>
    <row r="192" spans="2:11" ht="11.25">
      <c r="B192" s="65"/>
      <c r="C192" s="65"/>
      <c r="D192" s="65"/>
      <c r="E192" s="65"/>
      <c r="F192" s="65"/>
      <c r="G192" s="65"/>
      <c r="H192" s="65"/>
      <c r="I192" s="65"/>
      <c r="J192" s="10"/>
      <c r="K192" s="10"/>
    </row>
    <row r="193" spans="2:11" ht="11.25">
      <c r="B193" s="65"/>
      <c r="C193" s="65"/>
      <c r="D193" s="65"/>
      <c r="E193" s="65"/>
      <c r="F193" s="65"/>
      <c r="G193" s="65"/>
      <c r="H193" s="65"/>
      <c r="I193" s="65"/>
      <c r="J193" s="10"/>
      <c r="K193" s="10"/>
    </row>
    <row r="194" spans="2:11" ht="11.25">
      <c r="B194" s="65"/>
      <c r="C194" s="65"/>
      <c r="D194" s="65"/>
      <c r="E194" s="65"/>
      <c r="F194" s="65"/>
      <c r="G194" s="65"/>
      <c r="H194" s="65"/>
      <c r="I194" s="65"/>
      <c r="J194" s="10"/>
      <c r="K194" s="10"/>
    </row>
    <row r="195" spans="2:11" ht="11.25">
      <c r="B195" s="65"/>
      <c r="C195" s="65"/>
      <c r="D195" s="65"/>
      <c r="E195" s="65"/>
      <c r="F195" s="65"/>
      <c r="G195" s="65"/>
      <c r="H195" s="65"/>
      <c r="I195" s="65"/>
      <c r="J195" s="10"/>
      <c r="K195" s="10"/>
    </row>
    <row r="196" spans="2:11" ht="11.25">
      <c r="B196" s="65"/>
      <c r="C196" s="65"/>
      <c r="D196" s="65"/>
      <c r="E196" s="65"/>
      <c r="F196" s="65"/>
      <c r="G196" s="65"/>
      <c r="H196" s="65"/>
      <c r="I196" s="65"/>
      <c r="J196" s="10"/>
      <c r="K196" s="10"/>
    </row>
    <row r="197" spans="2:11" ht="11.25">
      <c r="B197" s="65"/>
      <c r="C197" s="65"/>
      <c r="D197" s="65"/>
      <c r="E197" s="65"/>
      <c r="F197" s="65"/>
      <c r="G197" s="65"/>
      <c r="H197" s="65"/>
      <c r="I197" s="65"/>
      <c r="J197" s="10"/>
      <c r="K197" s="10"/>
    </row>
    <row r="198" spans="2:11" ht="11.25">
      <c r="B198" s="65"/>
      <c r="C198" s="65"/>
      <c r="D198" s="65"/>
      <c r="E198" s="65"/>
      <c r="F198" s="65"/>
      <c r="G198" s="65"/>
      <c r="H198" s="65"/>
      <c r="I198" s="65"/>
      <c r="J198" s="10"/>
      <c r="K198" s="10"/>
    </row>
    <row r="199" spans="2:11" ht="11.25">
      <c r="B199" s="65"/>
      <c r="C199" s="65"/>
      <c r="D199" s="65"/>
      <c r="E199" s="65"/>
      <c r="F199" s="65"/>
      <c r="G199" s="65"/>
      <c r="H199" s="65"/>
      <c r="I199" s="66"/>
      <c r="J199" s="10"/>
      <c r="K199" s="10"/>
    </row>
    <row r="200" spans="2:11" ht="11.25">
      <c r="B200" s="65"/>
      <c r="C200" s="65"/>
      <c r="D200" s="65"/>
      <c r="E200" s="65"/>
      <c r="F200" s="65"/>
      <c r="G200" s="65"/>
      <c r="H200" s="65"/>
      <c r="I200" s="66"/>
      <c r="J200" s="10"/>
      <c r="K200" s="10"/>
    </row>
    <row r="201" spans="2:11" ht="11.25">
      <c r="B201" s="65"/>
      <c r="C201" s="65"/>
      <c r="D201" s="65"/>
      <c r="E201" s="65"/>
      <c r="F201" s="65"/>
      <c r="G201" s="65"/>
      <c r="H201" s="65"/>
      <c r="I201" s="65"/>
      <c r="J201" s="10"/>
      <c r="K201" s="10"/>
    </row>
    <row r="202" spans="2:11" ht="11.25">
      <c r="B202" s="65"/>
      <c r="C202" s="65"/>
      <c r="D202" s="65"/>
      <c r="E202" s="65"/>
      <c r="F202" s="65"/>
      <c r="G202" s="65"/>
      <c r="H202" s="65"/>
      <c r="I202" s="66"/>
      <c r="J202" s="10"/>
      <c r="K202" s="10"/>
    </row>
    <row r="203" spans="2:11" ht="11.25">
      <c r="B203" s="65"/>
      <c r="C203" s="65"/>
      <c r="D203" s="65"/>
      <c r="E203" s="65"/>
      <c r="F203" s="65"/>
      <c r="G203" s="65"/>
      <c r="H203" s="65"/>
      <c r="I203" s="65"/>
      <c r="J203" s="10"/>
      <c r="K203" s="10"/>
    </row>
    <row r="204" spans="2:11" ht="11.25">
      <c r="B204" s="65"/>
      <c r="C204" s="65"/>
      <c r="D204" s="65"/>
      <c r="E204" s="65"/>
      <c r="F204" s="65"/>
      <c r="G204" s="65"/>
      <c r="H204" s="65"/>
      <c r="I204" s="65"/>
      <c r="J204" s="10"/>
      <c r="K204" s="10"/>
    </row>
    <row r="205" spans="2:11" ht="11.25">
      <c r="B205" s="65"/>
      <c r="C205" s="65"/>
      <c r="D205" s="65"/>
      <c r="E205" s="65"/>
      <c r="F205" s="65"/>
      <c r="G205" s="65"/>
      <c r="H205" s="65"/>
      <c r="I205" s="65"/>
      <c r="J205" s="10"/>
      <c r="K205" s="10"/>
    </row>
    <row r="206" spans="2:11" ht="11.25">
      <c r="B206" s="65"/>
      <c r="C206" s="65"/>
      <c r="D206" s="65"/>
      <c r="E206" s="65"/>
      <c r="F206" s="65"/>
      <c r="G206" s="65"/>
      <c r="H206" s="65"/>
      <c r="I206" s="65"/>
      <c r="J206" s="10"/>
      <c r="K206" s="10"/>
    </row>
    <row r="207" spans="2:11" ht="11.25">
      <c r="B207" s="65"/>
      <c r="C207" s="65"/>
      <c r="D207" s="65"/>
      <c r="E207" s="65"/>
      <c r="F207" s="65"/>
      <c r="G207" s="65"/>
      <c r="H207" s="65"/>
      <c r="I207" s="65"/>
      <c r="J207" s="10"/>
      <c r="K207" s="10"/>
    </row>
    <row r="208" spans="2:11" ht="11.25">
      <c r="B208" s="65"/>
      <c r="C208" s="65"/>
      <c r="D208" s="65"/>
      <c r="E208" s="65"/>
      <c r="F208" s="65"/>
      <c r="G208" s="65"/>
      <c r="H208" s="65"/>
      <c r="I208" s="65"/>
      <c r="J208" s="10"/>
      <c r="K208" s="10"/>
    </row>
    <row r="209" spans="2:11" ht="11.25">
      <c r="B209" s="65"/>
      <c r="C209" s="65"/>
      <c r="D209" s="65"/>
      <c r="E209" s="65"/>
      <c r="F209" s="65"/>
      <c r="G209" s="65"/>
      <c r="H209" s="65"/>
      <c r="I209" s="65"/>
      <c r="J209" s="10"/>
      <c r="K209" s="10"/>
    </row>
    <row r="210" spans="2:11" ht="11.25">
      <c r="B210" s="65"/>
      <c r="C210" s="65"/>
      <c r="D210" s="65"/>
      <c r="E210" s="65"/>
      <c r="F210" s="65"/>
      <c r="G210" s="65"/>
      <c r="H210" s="65"/>
      <c r="I210" s="65"/>
      <c r="J210" s="10"/>
      <c r="K210" s="10"/>
    </row>
    <row r="211" spans="2:11" ht="11.25">
      <c r="B211" s="65"/>
      <c r="C211" s="65"/>
      <c r="D211" s="65"/>
      <c r="E211" s="65"/>
      <c r="F211" s="65"/>
      <c r="G211" s="65"/>
      <c r="H211" s="65"/>
      <c r="I211" s="65"/>
      <c r="J211" s="10"/>
      <c r="K211" s="10"/>
    </row>
    <row r="212" spans="2:11" ht="11.25">
      <c r="B212" s="65"/>
      <c r="C212" s="65"/>
      <c r="D212" s="65"/>
      <c r="E212" s="65"/>
      <c r="F212" s="65"/>
      <c r="G212" s="65"/>
      <c r="H212" s="65"/>
      <c r="I212" s="65"/>
      <c r="J212" s="10"/>
      <c r="K212" s="10"/>
    </row>
    <row r="213" spans="2:11" ht="11.25">
      <c r="B213" s="65"/>
      <c r="C213" s="65"/>
      <c r="D213" s="65"/>
      <c r="E213" s="65"/>
      <c r="F213" s="65"/>
      <c r="G213" s="65"/>
      <c r="H213" s="65"/>
      <c r="I213" s="65"/>
      <c r="J213" s="10"/>
      <c r="K213" s="10"/>
    </row>
    <row r="214" spans="2:11" ht="11.25">
      <c r="B214" s="65"/>
      <c r="C214" s="65"/>
      <c r="D214" s="65"/>
      <c r="E214" s="65"/>
      <c r="F214" s="65"/>
      <c r="G214" s="65"/>
      <c r="H214" s="65"/>
      <c r="I214" s="65"/>
      <c r="J214" s="10"/>
      <c r="K214" s="10"/>
    </row>
    <row r="215" spans="2:11" ht="11.25">
      <c r="B215" s="65"/>
      <c r="C215" s="65"/>
      <c r="D215" s="65"/>
      <c r="E215" s="65"/>
      <c r="F215" s="65"/>
      <c r="G215" s="65"/>
      <c r="H215" s="65"/>
      <c r="I215" s="65"/>
      <c r="J215" s="10"/>
      <c r="K215" s="10"/>
    </row>
    <row r="216" spans="2:11" ht="11.25">
      <c r="B216" s="65"/>
      <c r="C216" s="65"/>
      <c r="D216" s="65"/>
      <c r="E216" s="65"/>
      <c r="F216" s="65"/>
      <c r="G216" s="65"/>
      <c r="H216" s="65"/>
      <c r="I216" s="65"/>
      <c r="J216" s="10"/>
      <c r="K216" s="10"/>
    </row>
    <row r="217" spans="2:11" ht="11.25">
      <c r="B217" s="65"/>
      <c r="C217" s="65"/>
      <c r="D217" s="65"/>
      <c r="E217" s="65"/>
      <c r="F217" s="65"/>
      <c r="G217" s="65"/>
      <c r="H217" s="65"/>
      <c r="I217" s="65"/>
      <c r="J217" s="10"/>
      <c r="K217" s="10"/>
    </row>
    <row r="218" spans="2:11" ht="11.25">
      <c r="B218" s="65"/>
      <c r="C218" s="65"/>
      <c r="D218" s="65"/>
      <c r="E218" s="65"/>
      <c r="F218" s="65"/>
      <c r="G218" s="65"/>
      <c r="H218" s="65"/>
      <c r="I218" s="65"/>
      <c r="J218" s="10"/>
      <c r="K218" s="10"/>
    </row>
    <row r="219" spans="2:11" ht="11.25">
      <c r="B219" s="65"/>
      <c r="C219" s="65"/>
      <c r="D219" s="65"/>
      <c r="E219" s="65"/>
      <c r="F219" s="65"/>
      <c r="G219" s="65"/>
      <c r="H219" s="65"/>
      <c r="I219" s="65"/>
      <c r="J219" s="10"/>
      <c r="K219" s="10"/>
    </row>
    <row r="220" spans="2:11" ht="11.25">
      <c r="B220" s="65"/>
      <c r="C220" s="65"/>
      <c r="D220" s="65"/>
      <c r="E220" s="65"/>
      <c r="F220" s="65"/>
      <c r="G220" s="65"/>
      <c r="H220" s="65"/>
      <c r="I220" s="65"/>
      <c r="J220" s="10"/>
      <c r="K220" s="10"/>
    </row>
    <row r="221" spans="2:11" ht="11.25">
      <c r="B221" s="65"/>
      <c r="C221" s="65"/>
      <c r="D221" s="65"/>
      <c r="E221" s="65"/>
      <c r="F221" s="65"/>
      <c r="G221" s="65"/>
      <c r="H221" s="65"/>
      <c r="I221" s="65"/>
      <c r="J221" s="10"/>
      <c r="K221" s="10"/>
    </row>
    <row r="222" spans="2:11" ht="11.25">
      <c r="B222" s="65"/>
      <c r="C222" s="65"/>
      <c r="D222" s="65"/>
      <c r="E222" s="65"/>
      <c r="F222" s="65"/>
      <c r="G222" s="65"/>
      <c r="H222" s="65"/>
      <c r="I222" s="65"/>
      <c r="J222" s="10"/>
      <c r="K222" s="10"/>
    </row>
    <row r="223" spans="2:11" ht="11.25">
      <c r="B223" s="65"/>
      <c r="C223" s="65"/>
      <c r="D223" s="65"/>
      <c r="E223" s="65"/>
      <c r="F223" s="65"/>
      <c r="G223" s="65"/>
      <c r="H223" s="65"/>
      <c r="I223" s="65"/>
      <c r="J223" s="10"/>
      <c r="K223" s="10"/>
    </row>
    <row r="224" spans="2:11" ht="11.25">
      <c r="B224" s="65"/>
      <c r="C224" s="65"/>
      <c r="D224" s="65"/>
      <c r="E224" s="65"/>
      <c r="F224" s="65"/>
      <c r="G224" s="65"/>
      <c r="H224" s="65"/>
      <c r="I224" s="65"/>
      <c r="J224" s="10"/>
      <c r="K224" s="10"/>
    </row>
    <row r="225" spans="2:11" ht="11.25">
      <c r="B225" s="65"/>
      <c r="C225" s="65"/>
      <c r="D225" s="65"/>
      <c r="E225" s="65"/>
      <c r="F225" s="65"/>
      <c r="G225" s="65"/>
      <c r="H225" s="65"/>
      <c r="I225" s="65"/>
      <c r="J225" s="10"/>
      <c r="K225" s="10"/>
    </row>
    <row r="226" spans="2:11" ht="11.25">
      <c r="B226" s="65"/>
      <c r="C226" s="65"/>
      <c r="D226" s="65"/>
      <c r="E226" s="65"/>
      <c r="F226" s="65"/>
      <c r="G226" s="65"/>
      <c r="H226" s="65"/>
      <c r="I226" s="65"/>
      <c r="J226" s="10"/>
      <c r="K226" s="10"/>
    </row>
    <row r="227" spans="2:11" ht="11.25">
      <c r="B227" s="65"/>
      <c r="C227" s="65"/>
      <c r="D227" s="65"/>
      <c r="E227" s="65"/>
      <c r="F227" s="65"/>
      <c r="G227" s="65"/>
      <c r="H227" s="65"/>
      <c r="I227" s="65"/>
      <c r="J227" s="10"/>
      <c r="K227" s="10"/>
    </row>
    <row r="228" spans="2:11" ht="11.25">
      <c r="B228" s="65"/>
      <c r="C228" s="65"/>
      <c r="D228" s="65"/>
      <c r="E228" s="65"/>
      <c r="F228" s="65"/>
      <c r="G228" s="65"/>
      <c r="H228" s="65"/>
      <c r="I228" s="65"/>
      <c r="J228" s="10"/>
      <c r="K228" s="10"/>
    </row>
    <row r="229" spans="2:11" ht="11.25">
      <c r="B229" s="65"/>
      <c r="C229" s="65"/>
      <c r="D229" s="65"/>
      <c r="E229" s="65"/>
      <c r="F229" s="65"/>
      <c r="G229" s="65"/>
      <c r="H229" s="65"/>
      <c r="I229" s="65"/>
      <c r="J229" s="10"/>
      <c r="K229" s="10"/>
    </row>
    <row r="230" spans="2:11" ht="11.25">
      <c r="B230" s="65"/>
      <c r="C230" s="65"/>
      <c r="D230" s="65"/>
      <c r="E230" s="65"/>
      <c r="F230" s="65"/>
      <c r="G230" s="65"/>
      <c r="H230" s="65"/>
      <c r="I230" s="65"/>
      <c r="J230" s="10"/>
      <c r="K230" s="10"/>
    </row>
    <row r="231" spans="2:11" ht="11.25">
      <c r="B231" s="65"/>
      <c r="C231" s="65"/>
      <c r="D231" s="65"/>
      <c r="E231" s="65"/>
      <c r="F231" s="65"/>
      <c r="G231" s="65"/>
      <c r="H231" s="65"/>
      <c r="I231" s="65"/>
      <c r="J231" s="10"/>
      <c r="K231" s="10"/>
    </row>
    <row r="232" spans="2:11" ht="11.25">
      <c r="B232" s="65"/>
      <c r="C232" s="65"/>
      <c r="D232" s="65"/>
      <c r="E232" s="65"/>
      <c r="F232" s="65"/>
      <c r="G232" s="65"/>
      <c r="H232" s="65"/>
      <c r="I232" s="65"/>
      <c r="J232" s="10"/>
      <c r="K232" s="10"/>
    </row>
    <row r="233" spans="2:11" ht="11.25">
      <c r="B233" s="65"/>
      <c r="C233" s="65"/>
      <c r="D233" s="65"/>
      <c r="E233" s="65"/>
      <c r="F233" s="65"/>
      <c r="G233" s="65"/>
      <c r="H233" s="65"/>
      <c r="I233" s="65"/>
      <c r="J233" s="10"/>
      <c r="K233" s="10"/>
    </row>
    <row r="234" spans="2:11" ht="11.25">
      <c r="B234" s="65"/>
      <c r="C234" s="65"/>
      <c r="D234" s="65"/>
      <c r="E234" s="65"/>
      <c r="F234" s="65"/>
      <c r="G234" s="65"/>
      <c r="H234" s="65"/>
      <c r="I234" s="65"/>
      <c r="J234" s="10"/>
      <c r="K234" s="10"/>
    </row>
    <row r="235" spans="2:11" ht="11.25">
      <c r="B235" s="65"/>
      <c r="C235" s="65"/>
      <c r="D235" s="65"/>
      <c r="E235" s="65"/>
      <c r="F235" s="65"/>
      <c r="G235" s="65"/>
      <c r="H235" s="65"/>
      <c r="I235" s="65"/>
      <c r="J235" s="10"/>
      <c r="K235" s="10"/>
    </row>
    <row r="236" spans="2:11" ht="11.25">
      <c r="B236" s="65"/>
      <c r="C236" s="65"/>
      <c r="D236" s="65"/>
      <c r="E236" s="65"/>
      <c r="F236" s="65"/>
      <c r="G236" s="65"/>
      <c r="H236" s="65"/>
      <c r="I236" s="65"/>
      <c r="J236" s="10"/>
      <c r="K236" s="10"/>
    </row>
    <row r="237" spans="2:11" ht="11.25">
      <c r="B237" s="65"/>
      <c r="C237" s="65"/>
      <c r="D237" s="65"/>
      <c r="E237" s="65"/>
      <c r="F237" s="65"/>
      <c r="G237" s="65"/>
      <c r="H237" s="65"/>
      <c r="I237" s="65"/>
      <c r="J237" s="10"/>
      <c r="K237" s="10"/>
    </row>
    <row r="238" spans="2:11" ht="11.25">
      <c r="B238" s="65"/>
      <c r="C238" s="65"/>
      <c r="D238" s="65"/>
      <c r="E238" s="65"/>
      <c r="F238" s="65"/>
      <c r="G238" s="65"/>
      <c r="H238" s="65"/>
      <c r="I238" s="65"/>
      <c r="J238" s="10"/>
      <c r="K238" s="10"/>
    </row>
    <row r="239" spans="2:11" ht="11.25">
      <c r="B239" s="65"/>
      <c r="C239" s="65"/>
      <c r="D239" s="65"/>
      <c r="E239" s="65"/>
      <c r="F239" s="65"/>
      <c r="G239" s="65"/>
      <c r="H239" s="65"/>
      <c r="I239" s="65"/>
      <c r="J239" s="10"/>
      <c r="K239" s="10"/>
    </row>
    <row r="240" spans="2:11" ht="11.25">
      <c r="B240" s="65"/>
      <c r="C240" s="65"/>
      <c r="D240" s="65"/>
      <c r="E240" s="65"/>
      <c r="F240" s="65"/>
      <c r="G240" s="65"/>
      <c r="H240" s="65"/>
      <c r="I240" s="65"/>
      <c r="J240" s="10"/>
      <c r="K240" s="10"/>
    </row>
    <row r="241" spans="2:11" ht="11.25">
      <c r="B241" s="65"/>
      <c r="C241" s="65"/>
      <c r="D241" s="65"/>
      <c r="E241" s="65"/>
      <c r="F241" s="65"/>
      <c r="G241" s="65"/>
      <c r="H241" s="65"/>
      <c r="I241" s="65"/>
      <c r="J241" s="10"/>
      <c r="K241" s="10"/>
    </row>
    <row r="242" spans="2:11" ht="11.25">
      <c r="B242" s="65"/>
      <c r="C242" s="65"/>
      <c r="D242" s="65"/>
      <c r="E242" s="65"/>
      <c r="F242" s="65"/>
      <c r="G242" s="65"/>
      <c r="H242" s="65"/>
      <c r="I242" s="65"/>
      <c r="J242" s="10"/>
      <c r="K242" s="10"/>
    </row>
    <row r="243" spans="2:11" ht="11.25">
      <c r="B243" s="65"/>
      <c r="C243" s="65"/>
      <c r="D243" s="65"/>
      <c r="E243" s="65"/>
      <c r="F243" s="65"/>
      <c r="G243" s="65"/>
      <c r="H243" s="65"/>
      <c r="I243" s="65"/>
      <c r="J243" s="10"/>
      <c r="K243" s="10"/>
    </row>
    <row r="244" spans="2:11" ht="11.25">
      <c r="B244" s="65"/>
      <c r="C244" s="65"/>
      <c r="D244" s="65"/>
      <c r="E244" s="65"/>
      <c r="F244" s="65"/>
      <c r="G244" s="65"/>
      <c r="H244" s="65"/>
      <c r="I244" s="65"/>
      <c r="J244" s="10"/>
      <c r="K244" s="10"/>
    </row>
    <row r="245" spans="2:11" ht="11.25">
      <c r="B245" s="65"/>
      <c r="C245" s="65"/>
      <c r="D245" s="65"/>
      <c r="E245" s="65"/>
      <c r="F245" s="65"/>
      <c r="G245" s="65"/>
      <c r="H245" s="65"/>
      <c r="I245" s="65"/>
      <c r="J245" s="10"/>
      <c r="K245" s="10"/>
    </row>
    <row r="246" spans="2:11" ht="11.25">
      <c r="B246" s="65"/>
      <c r="C246" s="65"/>
      <c r="D246" s="65"/>
      <c r="E246" s="65"/>
      <c r="F246" s="65"/>
      <c r="G246" s="65"/>
      <c r="H246" s="65"/>
      <c r="I246" s="65"/>
      <c r="J246" s="10"/>
      <c r="K246" s="10"/>
    </row>
    <row r="247" spans="2:11" ht="11.25">
      <c r="B247" s="65"/>
      <c r="C247" s="65"/>
      <c r="D247" s="65"/>
      <c r="E247" s="65"/>
      <c r="F247" s="65"/>
      <c r="G247" s="65"/>
      <c r="H247" s="65"/>
      <c r="I247" s="65"/>
      <c r="J247" s="10"/>
      <c r="K247" s="10"/>
    </row>
    <row r="248" spans="2:11" ht="11.25">
      <c r="B248" s="65"/>
      <c r="C248" s="65"/>
      <c r="D248" s="65"/>
      <c r="E248" s="65"/>
      <c r="F248" s="65"/>
      <c r="G248" s="65"/>
      <c r="H248" s="65"/>
      <c r="I248" s="65"/>
      <c r="J248" s="10"/>
      <c r="K248" s="10"/>
    </row>
    <row r="249" spans="2:11" ht="11.25">
      <c r="B249" s="65"/>
      <c r="C249" s="65"/>
      <c r="D249" s="65"/>
      <c r="E249" s="65"/>
      <c r="F249" s="65"/>
      <c r="G249" s="65"/>
      <c r="H249" s="65"/>
      <c r="I249" s="65"/>
      <c r="J249" s="10"/>
      <c r="K249" s="10"/>
    </row>
    <row r="250" spans="2:11" ht="11.25">
      <c r="B250" s="65"/>
      <c r="C250" s="65"/>
      <c r="D250" s="65"/>
      <c r="E250" s="65"/>
      <c r="F250" s="65"/>
      <c r="G250" s="65"/>
      <c r="H250" s="65"/>
      <c r="I250" s="65"/>
      <c r="J250" s="10"/>
      <c r="K250" s="10"/>
    </row>
    <row r="251" spans="2:11" ht="11.25">
      <c r="B251" s="65"/>
      <c r="C251" s="65"/>
      <c r="D251" s="65"/>
      <c r="E251" s="65"/>
      <c r="F251" s="65"/>
      <c r="G251" s="65"/>
      <c r="H251" s="65"/>
      <c r="I251" s="65"/>
      <c r="J251" s="10"/>
      <c r="K251" s="10"/>
    </row>
    <row r="252" spans="2:11" ht="11.25">
      <c r="B252" s="65"/>
      <c r="C252" s="65"/>
      <c r="D252" s="65"/>
      <c r="E252" s="65"/>
      <c r="F252" s="65"/>
      <c r="G252" s="65"/>
      <c r="H252" s="65"/>
      <c r="I252" s="65"/>
      <c r="J252" s="10"/>
      <c r="K252" s="10"/>
    </row>
    <row r="253" spans="2:11" ht="11.25">
      <c r="B253" s="65"/>
      <c r="C253" s="65"/>
      <c r="D253" s="65"/>
      <c r="E253" s="65"/>
      <c r="F253" s="65"/>
      <c r="G253" s="65"/>
      <c r="H253" s="65"/>
      <c r="I253" s="65"/>
      <c r="J253" s="10"/>
      <c r="K253" s="10"/>
    </row>
    <row r="254" spans="2:11" ht="11.25">
      <c r="B254" s="65"/>
      <c r="C254" s="65"/>
      <c r="D254" s="65"/>
      <c r="E254" s="65"/>
      <c r="F254" s="65"/>
      <c r="G254" s="65"/>
      <c r="H254" s="65"/>
      <c r="I254" s="65"/>
      <c r="J254" s="10"/>
      <c r="K254" s="10"/>
    </row>
    <row r="255" spans="2:11" ht="11.25">
      <c r="B255" s="65"/>
      <c r="C255" s="65"/>
      <c r="D255" s="65"/>
      <c r="E255" s="65"/>
      <c r="F255" s="65"/>
      <c r="G255" s="65"/>
      <c r="H255" s="65"/>
      <c r="I255" s="65"/>
      <c r="J255" s="10"/>
      <c r="K255" s="10"/>
    </row>
    <row r="256" spans="2:11" ht="11.25">
      <c r="B256" s="65"/>
      <c r="C256" s="65"/>
      <c r="D256" s="65"/>
      <c r="E256" s="65"/>
      <c r="F256" s="65"/>
      <c r="G256" s="65"/>
      <c r="H256" s="65"/>
      <c r="I256" s="65"/>
      <c r="J256" s="10"/>
      <c r="K256" s="10"/>
    </row>
    <row r="257" spans="2:11" ht="11.25">
      <c r="B257" s="65"/>
      <c r="C257" s="65"/>
      <c r="D257" s="65"/>
      <c r="E257" s="65"/>
      <c r="F257" s="65"/>
      <c r="G257" s="65"/>
      <c r="H257" s="65"/>
      <c r="I257" s="65"/>
      <c r="J257" s="10"/>
      <c r="K257" s="10"/>
    </row>
    <row r="258" spans="2:11" ht="11.25">
      <c r="B258" s="65"/>
      <c r="C258" s="65"/>
      <c r="D258" s="65"/>
      <c r="E258" s="65"/>
      <c r="F258" s="65"/>
      <c r="G258" s="65"/>
      <c r="H258" s="65"/>
      <c r="I258" s="65"/>
      <c r="J258" s="10"/>
      <c r="K258" s="10"/>
    </row>
  </sheetData>
  <sheetProtection/>
  <mergeCells count="1">
    <mergeCell ref="B3:C3"/>
  </mergeCells>
  <printOptions/>
  <pageMargins left="0.5118110236220472" right="0.35433070866141736" top="0.6299212598425197" bottom="0.4330708661417323" header="0.31496062992125984" footer="0.4330708661417323"/>
  <pageSetup horizontalDpi="600" verticalDpi="600" orientation="portrait" paperSize="9" scale="82" r:id="rId1"/>
  <headerFooter>
    <oddHeader>&amp;R
&amp;"Cambria,Standard"&amp;9&amp;P/&amp;N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</dc:creator>
  <cp:keywords/>
  <dc:description/>
  <cp:lastModifiedBy>Wolf</cp:lastModifiedBy>
  <cp:lastPrinted>2016-09-07T09:25:55Z</cp:lastPrinted>
  <dcterms:created xsi:type="dcterms:W3CDTF">2016-09-06T08:58:31Z</dcterms:created>
  <dcterms:modified xsi:type="dcterms:W3CDTF">2016-09-09T08:05:09Z</dcterms:modified>
  <cp:category/>
  <cp:version/>
  <cp:contentType/>
  <cp:contentStatus/>
</cp:coreProperties>
</file>